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85" windowWidth="15180" windowHeight="11100" activeTab="2"/>
  </bookViews>
  <sheets>
    <sheet name="2" sheetId="1" r:id="rId1"/>
    <sheet name="3" sheetId="2" r:id="rId2"/>
    <sheet name="4" sheetId="3" r:id="rId3"/>
    <sheet name="5" sheetId="4" r:id="rId4"/>
    <sheet name="6" sheetId="5" r:id="rId5"/>
    <sheet name="8" sheetId="6" r:id="rId6"/>
    <sheet name="9" sheetId="7" r:id="rId7"/>
    <sheet name="12" sheetId="8" r:id="rId8"/>
  </sheets>
  <definedNames>
    <definedName name="_xlnm._FilterDatabase" localSheetId="3" hidden="1">'5'!$A$10:$G$366</definedName>
    <definedName name="_xlnm._FilterDatabase" localSheetId="4" hidden="1">'6'!$A$11:$H$395</definedName>
  </definedNames>
  <calcPr fullCalcOnLoad="1"/>
</workbook>
</file>

<file path=xl/sharedStrings.xml><?xml version="1.0" encoding="utf-8"?>
<sst xmlns="http://schemas.openxmlformats.org/spreadsheetml/2006/main" count="3953" uniqueCount="976">
  <si>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</si>
  <si>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</si>
  <si>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</si>
  <si>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</si>
  <si>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</si>
  <si>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</si>
  <si>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</si>
  <si>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</si>
  <si>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Библиотеки</t>
  </si>
  <si>
    <t xml:space="preserve">          Выравнивание бюджетной обеспеченности поселений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</si>
  <si>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</si>
  <si>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</si>
  <si>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Мероприятия по проведению оздоровительной кампании детей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</si>
  <si>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</si>
  <si>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</si>
  <si>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</si>
  <si>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</si>
  <si>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>4219911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</si>
  <si>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</si>
  <si>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</si>
  <si>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</si>
  <si>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</si>
  <si>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</si>
  <si>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</si>
  <si>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</si>
  <si>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</si>
  <si>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</si>
  <si>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</si>
  <si>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</si>
  <si>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</si>
  <si>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</si>
  <si>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</si>
  <si>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</si>
  <si>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</si>
  <si>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</si>
  <si>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</si>
  <si>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</si>
  <si>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</si>
  <si>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</si>
  <si>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</si>
  <si>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</si>
  <si>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</si>
  <si>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</si>
  <si>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</si>
  <si>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</si>
  <si>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</si>
  <si>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7958400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</si>
  <si>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</si>
  <si>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</si>
  <si>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7957700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</si>
  <si>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</si>
  <si>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</si>
  <si>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</si>
  <si>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</si>
  <si>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</si>
  <si>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>7957800</t>
  </si>
  <si>
    <t>0505</t>
  </si>
  <si>
    <t>7959200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</si>
  <si>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</si>
  <si>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</si>
  <si>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</si>
  <si>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</si>
  <si>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</si>
  <si>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</si>
  <si>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</si>
  <si>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</si>
  <si>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</si>
  <si>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</si>
  <si>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</si>
  <si>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00020204000050000151</t>
  </si>
  <si>
    <t xml:space="preserve">      Прочие межбюджетные трансферты, передаваемые бюджетам муниципальных районов, из них: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</si>
  <si>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</si>
  <si>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</si>
  <si>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</si>
  <si>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</si>
  <si>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</si>
  <si>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</si>
  <si>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</si>
  <si>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</si>
  <si>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</si>
  <si>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</si>
  <si>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</si>
  <si>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</si>
  <si>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</si>
  <si>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</si>
  <si>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</si>
  <si>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</si>
  <si>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</si>
  <si>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</si>
  <si>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</si>
  <si>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</si>
  <si>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</si>
  <si>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</si>
  <si>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</si>
  <si>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</si>
  <si>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</si>
  <si>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</si>
  <si>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</si>
  <si>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</si>
  <si>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</si>
  <si>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</si>
  <si>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</si>
  <si>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</si>
  <si>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</si>
  <si>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</si>
  <si>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</si>
  <si>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</si>
  <si>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</si>
  <si>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</si>
  <si>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</si>
  <si>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</si>
  <si>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</si>
  <si>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</si>
  <si>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</si>
  <si>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</si>
  <si>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</si>
  <si>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</si>
  <si>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Свод расходов местного бюджета по разделам, подразделам, целевым статьям и видам расходов на 2013 год</t>
  </si>
  <si>
    <t>Ведомственная структура расходов местного бюджета на 2013 год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</si>
  <si>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</si>
  <si>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</si>
  <si>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</si>
  <si>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Проведение выборов главы муниципального образования</t>
  </si>
  <si>
    <t>0200003</t>
  </si>
  <si>
    <t xml:space="preserve">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</si>
  <si>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</si>
  <si>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</si>
  <si>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</si>
  <si>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</si>
  <si>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</si>
  <si>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</si>
  <si>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</si>
  <si>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</si>
  <si>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</si>
  <si>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</si>
  <si>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</si>
  <si>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</si>
  <si>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Субсидии на организацию отдыха детей в каникулярное время</t>
  </si>
  <si>
    <t xml:space="preserve">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</si>
  <si>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</si>
  <si>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Ведомственная целевая пограмма "Молодежь Камышловского района на 2011 - 2013 годы"</t>
  </si>
  <si>
    <t xml:space="preserve">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</si>
  <si>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</si>
  <si>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</si>
  <si>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</si>
  <si>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</si>
  <si>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Подпрограмма "Чистая вода"</t>
  </si>
  <si>
    <t>8260300</t>
  </si>
  <si>
    <t xml:space="preserve">          Проведение выборов главы муниципального образования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</si>
  <si>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</si>
  <si>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</si>
  <si>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</si>
  <si>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</si>
  <si>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</si>
  <si>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</si>
  <si>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</si>
  <si>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</si>
  <si>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</si>
  <si>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</si>
  <si>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</si>
  <si>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</si>
  <si>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</si>
  <si>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 xml:space="preserve">          Подпрограмма "Чистая вода"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</si>
  <si>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</si>
  <si>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</si>
  <si>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</si>
  <si>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</si>
  <si>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</si>
  <si>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</si>
  <si>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</si>
  <si>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>на 2013 год"</t>
  </si>
  <si>
    <t xml:space="preserve">Свод  доходов местного бюджета на 2013 год 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</si>
  <si>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</si>
  <si>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</si>
  <si>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</si>
  <si>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</si>
  <si>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местности, в том числе:</t>
  </si>
  <si>
    <t xml:space="preserve">      Субсидии местным бюджетам по Подпрограмме "Обеспечение жильем молодых семей" ОЦП "Развитие жилищного комплекса в СО" на 2011-2015 годы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</si>
  <si>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</si>
  <si>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 xml:space="preserve"> 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</si>
  <si>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</si>
  <si>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</si>
  <si>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</si>
  <si>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</si>
  <si>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</si>
  <si>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</si>
  <si>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</si>
  <si>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</si>
  <si>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</si>
  <si>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</si>
  <si>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</si>
  <si>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</si>
  <si>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</si>
  <si>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</si>
  <si>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</si>
  <si>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</si>
  <si>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</si>
  <si>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</si>
  <si>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</si>
  <si>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</si>
  <si>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</si>
  <si>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</si>
  <si>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</si>
  <si>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ИТОГО ДОХОДОВ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</si>
  <si>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</si>
  <si>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</si>
  <si>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</si>
  <si>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</si>
  <si>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</si>
  <si>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</si>
  <si>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</si>
  <si>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</si>
  <si>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</si>
  <si>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</si>
  <si>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</si>
  <si>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</si>
  <si>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</si>
  <si>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</si>
  <si>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</si>
  <si>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</si>
  <si>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</si>
  <si>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</si>
  <si>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</si>
  <si>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</si>
  <si>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4910000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</si>
  <si>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</si>
  <si>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</si>
  <si>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</si>
  <si>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</si>
  <si>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</si>
  <si>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</si>
  <si>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</si>
  <si>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</si>
  <si>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</si>
  <si>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</si>
  <si>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</si>
  <si>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</si>
  <si>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</si>
  <si>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</si>
  <si>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</si>
  <si>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</si>
  <si>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</si>
  <si>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</si>
  <si>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</si>
  <si>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</si>
  <si>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</si>
  <si>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</si>
  <si>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</si>
  <si>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</si>
  <si>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</si>
  <si>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>7959500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</si>
  <si>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</si>
  <si>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</si>
  <si>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</si>
  <si>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</si>
  <si>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</si>
  <si>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</si>
  <si>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>0930000</t>
  </si>
  <si>
    <t xml:space="preserve">          Обеспечение деятельности подведомственных учреждений</t>
  </si>
  <si>
    <t>0939900</t>
  </si>
  <si>
    <t xml:space="preserve">            Выполнение функций бюджетными учреждениями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</si>
  <si>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</si>
  <si>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</si>
  <si>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</si>
  <si>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</si>
  <si>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</si>
  <si>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7959600</t>
  </si>
  <si>
    <t>7959300</t>
  </si>
  <si>
    <t>0406</t>
  </si>
  <si>
    <t>2800000</t>
  </si>
  <si>
    <t>7958200</t>
  </si>
  <si>
    <t>0410</t>
  </si>
  <si>
    <t>7958000</t>
  </si>
  <si>
    <t>7958100</t>
  </si>
  <si>
    <t>7958300</t>
  </si>
  <si>
    <t xml:space="preserve">          Подпрограмма «Обеспечение жильем молодых семей»</t>
  </si>
  <si>
    <t>8040500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</si>
  <si>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</si>
  <si>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</si>
  <si>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</si>
  <si>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</si>
  <si>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</si>
  <si>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</si>
  <si>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</si>
  <si>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</si>
  <si>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</si>
  <si>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</si>
  <si>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</si>
  <si>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</si>
  <si>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</si>
  <si>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</si>
  <si>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</si>
  <si>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</si>
  <si>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</si>
  <si>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</si>
  <si>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</si>
  <si>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</si>
  <si>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</si>
  <si>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</si>
  <si>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</si>
  <si>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</si>
  <si>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</si>
  <si>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</si>
  <si>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</si>
  <si>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</si>
  <si>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Мероприятия по проведению оздоровительной кампании детей</t>
  </si>
  <si>
    <t>Код вида расходов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</si>
  <si>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</si>
  <si>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</si>
  <si>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</si>
  <si>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</si>
  <si>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</si>
  <si>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</si>
  <si>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 xml:space="preserve"> 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</si>
  <si>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</si>
  <si>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Другие вопросы в области охраны окружающей среды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</si>
  <si>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</si>
  <si>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</si>
  <si>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</si>
  <si>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</si>
  <si>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</si>
  <si>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</si>
  <si>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</si>
  <si>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</si>
  <si>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</si>
  <si>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</si>
  <si>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</si>
  <si>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</si>
  <si>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жилищного комплекса в Свердловской области» на 2011-2015 годы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</si>
  <si>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</si>
  <si>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</si>
  <si>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</si>
  <si>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</si>
  <si>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</si>
  <si>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</si>
  <si>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</si>
  <si>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</si>
  <si>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</si>
  <si>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</si>
  <si>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</si>
  <si>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</si>
  <si>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</si>
  <si>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</si>
  <si>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</si>
  <si>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</si>
  <si>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</si>
  <si>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</si>
  <si>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</si>
  <si>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</si>
  <si>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</si>
  <si>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</si>
  <si>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</si>
  <si>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</si>
  <si>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</si>
  <si>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</si>
  <si>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</si>
  <si>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</si>
  <si>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</si>
  <si>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</si>
  <si>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</si>
  <si>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</si>
  <si>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</si>
  <si>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</si>
  <si>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</si>
  <si>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</si>
  <si>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</si>
  <si>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</si>
  <si>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</si>
  <si>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</si>
  <si>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ДОХОДЫ ОТ ПРОДАЖИ МАТЕРИАЛЬНЫХ И НЕМАТЕРИАЛЬНЫХ АКТИВОВ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</si>
  <si>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</si>
  <si>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</si>
  <si>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18210102040011000110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</si>
  <si>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</si>
  <si>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</si>
  <si>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</si>
  <si>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</si>
  <si>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</si>
  <si>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</si>
  <si>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</si>
  <si>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</si>
  <si>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</si>
  <si>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</si>
  <si>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</si>
  <si>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</si>
  <si>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</si>
  <si>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</si>
  <si>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</si>
  <si>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</si>
  <si>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</si>
  <si>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</si>
  <si>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</si>
  <si>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</si>
  <si>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</si>
  <si>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</si>
  <si>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</si>
  <si>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</si>
  <si>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</si>
  <si>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</si>
  <si>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</si>
  <si>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</si>
  <si>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</si>
  <si>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</si>
  <si>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</si>
  <si>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</si>
  <si>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</si>
  <si>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>011</t>
  </si>
  <si>
    <t>7958700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</si>
  <si>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</si>
  <si>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</si>
  <si>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</si>
  <si>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</si>
  <si>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</si>
  <si>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</si>
  <si>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</si>
  <si>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</si>
  <si>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</si>
  <si>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</si>
  <si>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</si>
  <si>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</si>
  <si>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</si>
  <si>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</si>
  <si>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</si>
  <si>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</si>
  <si>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</si>
  <si>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</si>
  <si>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</si>
  <si>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</si>
  <si>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0309</t>
  </si>
  <si>
    <t>2180100</t>
  </si>
  <si>
    <t>0400</t>
  </si>
  <si>
    <t>0405</t>
  </si>
  <si>
    <t>0412</t>
  </si>
  <si>
    <t>0500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</si>
  <si>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</si>
  <si>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</si>
  <si>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</si>
  <si>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</si>
  <si>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</si>
  <si>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</si>
  <si>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</si>
  <si>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</si>
  <si>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</si>
  <si>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</si>
  <si>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</si>
  <si>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</si>
  <si>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</si>
  <si>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</si>
  <si>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</si>
  <si>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</si>
  <si>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</si>
  <si>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</si>
  <si>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</si>
  <si>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</si>
  <si>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</si>
  <si>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</si>
  <si>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</si>
  <si>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</si>
  <si>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</si>
  <si>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</si>
  <si>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</si>
  <si>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</si>
  <si>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</si>
  <si>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</si>
  <si>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</si>
  <si>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</si>
  <si>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 xml:space="preserve">          Прочие расходы</t>
  </si>
  <si>
    <t xml:space="preserve">      Резервные фонды</t>
  </si>
  <si>
    <t>0700000</t>
  </si>
  <si>
    <t xml:space="preserve">        Проведение выборов в представительные органы муниципального образования</t>
  </si>
  <si>
    <t>0200002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</si>
  <si>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</si>
  <si>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>8060000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</si>
  <si>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</si>
  <si>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8060099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</si>
  <si>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</si>
  <si>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</si>
  <si>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</si>
  <si>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</si>
  <si>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</si>
  <si>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</si>
  <si>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</si>
  <si>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</si>
  <si>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</si>
  <si>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</si>
  <si>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Областная целевая программа «Развитие культуры в Свердловской области» на 2011-2015 годы</t>
  </si>
  <si>
    <t>8170000</t>
  </si>
  <si>
    <t>8170003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</si>
  <si>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</si>
  <si>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</si>
  <si>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</si>
  <si>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</si>
  <si>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>8170001</t>
  </si>
  <si>
    <t xml:space="preserve">          Проведение выборов в представительные органы муниципального образования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</si>
  <si>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</si>
  <si>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</si>
  <si>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</si>
  <si>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</si>
  <si>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</si>
  <si>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</si>
  <si>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</si>
  <si>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</si>
  <si>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</si>
  <si>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Областная целевая программа «Развитие культуры в Свердловской области» на 2011-2015 годы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</si>
  <si>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</si>
  <si>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</si>
  <si>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</si>
  <si>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</si>
  <si>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</si>
  <si>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</si>
  <si>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</si>
  <si>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</si>
  <si>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</si>
  <si>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</si>
  <si>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</si>
  <si>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</si>
  <si>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</si>
  <si>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</si>
  <si>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</si>
  <si>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</si>
  <si>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</si>
  <si>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</si>
  <si>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</si>
  <si>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</si>
  <si>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</si>
  <si>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</si>
  <si>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</si>
  <si>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</si>
  <si>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</si>
  <si>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</si>
  <si>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</si>
  <si>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</si>
  <si>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</si>
  <si>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</si>
  <si>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</si>
  <si>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</si>
  <si>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</si>
  <si>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</si>
  <si>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</si>
  <si>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</si>
  <si>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</si>
  <si>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</si>
  <si>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</si>
  <si>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</si>
  <si>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</si>
  <si>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</si>
  <si>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</si>
  <si>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Массовый спорт</t>
  </si>
  <si>
    <t xml:space="preserve">      Прочие межбюджетные трансферты общего характера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</si>
  <si>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</si>
  <si>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</si>
  <si>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</si>
  <si>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</si>
  <si>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</si>
  <si>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>7959100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</si>
  <si>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</si>
  <si>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</si>
  <si>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</si>
  <si>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</si>
  <si>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</si>
  <si>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</si>
  <si>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</si>
  <si>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</si>
  <si>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</si>
  <si>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</si>
  <si>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</si>
  <si>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    Иные безвозмездные и безвозвратные перечисления</t>
  </si>
  <si>
    <t>5200000</t>
  </si>
  <si>
    <t xml:space="preserve">          Ежемесячное денежное вознаграждение за классное руководство</t>
  </si>
  <si>
    <t>5200900</t>
  </si>
  <si>
    <t xml:space="preserve">        Организационно-воспитательная работа с молодежью</t>
  </si>
  <si>
    <t>4310000</t>
  </si>
  <si>
    <t>4319900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</si>
  <si>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</si>
  <si>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</si>
  <si>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Организационно-воспитательная работа с молодежью</t>
  </si>
  <si>
    <t>00010100000000000000</t>
  </si>
  <si>
    <t>00010500000000000000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</si>
  <si>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</si>
  <si>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</si>
  <si>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</si>
  <si>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00011100000000000000</t>
  </si>
  <si>
    <t>00011200000000000000</t>
  </si>
  <si>
    <t>00011300000000000000</t>
  </si>
  <si>
    <t>00011400000000000000</t>
  </si>
  <si>
    <t>00011600000000000000</t>
  </si>
  <si>
    <t xml:space="preserve">    ШТРАФЫ, САНКЦИИ, ВОЗМЕЩЕНИЕ УЩЕРБА</t>
  </si>
  <si>
    <t>04511690050050000140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</si>
  <si>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</si>
  <si>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00020201000000000151</t>
  </si>
  <si>
    <t>90120202009050000151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</si>
  <si>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</si>
  <si>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</si>
  <si>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</si>
  <si>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</si>
  <si>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90820202999050000151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</si>
  <si>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</si>
  <si>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90620202145050000151</t>
  </si>
  <si>
    <t xml:space="preserve">     Субсидии на проведение мероприятий по информатизации муниципальных образований </t>
  </si>
  <si>
    <t xml:space="preserve">     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</si>
  <si>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 xml:space="preserve">      Субвенции из областного бюджета</t>
  </si>
  <si>
    <t>5250000</t>
  </si>
  <si>
    <t xml:space="preserve">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</si>
  <si>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Областная целевая программа «Информационное общество Свердловской области» на 2011-2015 годы</t>
  </si>
  <si>
    <t>8150000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</si>
  <si>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</si>
  <si>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</si>
  <si>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Мероприятия в области образования</t>
  </si>
  <si>
    <t>4360000</t>
  </si>
  <si>
    <t xml:space="preserve">        Модернизация региональных систем общего образования</t>
  </si>
  <si>
    <t>4362100</t>
  </si>
  <si>
    <t xml:space="preserve">      Субсидии из областного бюджета</t>
  </si>
  <si>
    <t>5240000</t>
  </si>
  <si>
    <t xml:space="preserve">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</si>
  <si>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>5240900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</si>
  <si>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</si>
  <si>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</si>
  <si>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</si>
  <si>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</si>
  <si>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5240600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</si>
  <si>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</si>
  <si>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</si>
  <si>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</si>
  <si>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5210391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</si>
  <si>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</si>
  <si>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</si>
  <si>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</si>
  <si>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Субвенции из областного бюджета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</si>
  <si>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</si>
  <si>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Областная целевая программа «Информационное общество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</si>
  <si>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</si>
  <si>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</si>
  <si>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</si>
  <si>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</si>
  <si>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</si>
  <si>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</si>
  <si>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 xml:space="preserve">        Субсидии из областного бюджета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</si>
  <si>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</si>
  <si>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</si>
  <si>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</si>
  <si>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</si>
  <si>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</si>
  <si>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</si>
  <si>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</si>
  <si>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18210102010012000110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</si>
  <si>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</si>
  <si>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</si>
  <si>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Федерации(штрафы)</t>
  </si>
  <si>
    <t>18210102020012000110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</si>
  <si>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Федерации(пени)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</si>
  <si>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</si>
  <si>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Федерации(штрафы)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</si>
  <si>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</si>
  <si>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</si>
  <si>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</si>
  <si>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Федерации(штрафы)</t>
  </si>
  <si>
    <t>90111401050050000410</t>
  </si>
  <si>
    <t xml:space="preserve">      Доходы от продажи квартир, находящихся в собственности муниципальных районов</t>
  </si>
  <si>
    <t>90111402052050000440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</si>
  <si>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</si>
  <si>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 xml:space="preserve">      Субсидии местным бюджетам по ОГЦП "Развитие сети дошкольных образовательных учреждений в СО" на 2010-2014гг. На строительство и реконструкцию зданий дошкольных образовательных учреждений в муниципальных образованиях</t>
  </si>
  <si>
    <t xml:space="preserve">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</si>
  <si>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>8200000</t>
  </si>
  <si>
    <t xml:space="preserve">        Строительство и реконструкция дошкольных образовательных учреждений</t>
  </si>
  <si>
    <t>8200020</t>
  </si>
  <si>
    <t xml:space="preserve">      Федеральные целевые программы</t>
  </si>
  <si>
    <t>1000000</t>
  </si>
  <si>
    <t xml:space="preserve">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</si>
  <si>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>1001199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</si>
  <si>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</si>
  <si>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</si>
  <si>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 xml:space="preserve">        Мероприятия по улучшению жилищных условий граждан, проживающих в сельской местности</t>
  </si>
  <si>
    <t>8250102</t>
  </si>
  <si>
    <t xml:space="preserve">        Федеральные целевые программы</t>
  </si>
  <si>
    <t xml:space="preserve">  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</si>
  <si>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</si>
  <si>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  Мероприятия по улучшению жилищных условий граждан, проживающих в сельской местности</t>
  </si>
  <si>
    <t xml:space="preserve">  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</si>
  <si>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 xml:space="preserve">          Строительство и реконструкция дошкольных образовательных учреждений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</si>
  <si>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местности, в том числе: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</si>
  <si>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местности(ФБ)</t>
  </si>
  <si>
    <t xml:space="preserve">      Субсидии бюджетам муниципальных районов на проведение мероприятий по улучшению жилищных условий граждан,проживающих в сельской местности(ОБ)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</si>
  <si>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местности, в том числе: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</si>
  <si>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местности(ФБ)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</si>
  <si>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местности(ОБ)</t>
  </si>
  <si>
    <t xml:space="preserve">     Межбюджетные трансферты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штрафов, налагаемых административными комиссиями муниципальных образований, а также доходов местных бюджетов от земельного налога и налога на имущество физических лиц в 2012 году увеличились по сравнению с объемом поступлений этих платежей в 2011 году</t>
  </si>
  <si>
    <t>90120204999050000151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</si>
  <si>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</si>
  <si>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</si>
  <si>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</si>
  <si>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</si>
  <si>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</si>
  <si>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>Приложение 8</t>
  </si>
  <si>
    <t>к Ршению Думы муниципального образования</t>
  </si>
  <si>
    <t xml:space="preserve">Распределение межбюджетных трансфертов на 2013 год </t>
  </si>
  <si>
    <t>Номер стороки</t>
  </si>
  <si>
    <t>Наименование межбюджетных трансфертов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</si>
  <si>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</si>
  <si>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</si>
  <si>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</si>
  <si>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</si>
  <si>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</si>
  <si>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 xml:space="preserve">ВСЕГО </t>
  </si>
  <si>
    <t xml:space="preserve"> Иные межбюджетные трансферты бюджетам бюджетной системы</t>
  </si>
  <si>
    <t xml:space="preserve">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</si>
  <si>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Долгосрочная целевая программа "Развитие культуры и искусства в Камышловском муниципальном районе" на 2012 - 2015 годы</t>
  </si>
  <si>
    <t xml:space="preserve">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</si>
  <si>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>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</si>
  <si>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</si>
  <si>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ИТОГО: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</si>
  <si>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</si>
  <si>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</si>
  <si>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Приобретение имущества, подлежащего зачислению в муниципальную казну</t>
  </si>
  <si>
    <t>0900101</t>
  </si>
  <si>
    <t xml:space="preserve">            Бюджетные инвестиции</t>
  </si>
  <si>
    <t>003</t>
  </si>
  <si>
    <t xml:space="preserve">  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 в 2013 году"</t>
  </si>
  <si>
    <t>7959700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</si>
  <si>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</si>
  <si>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</si>
  <si>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</si>
  <si>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Приобретение имущества, подлежащего зачислению в муниципальную казну</t>
  </si>
  <si>
    <t xml:space="preserve">          Бюджетные инвестиции</t>
  </si>
  <si>
    <t xml:space="preserve">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 в 2013 году"</t>
  </si>
  <si>
    <t xml:space="preserve">        Мероприятия по обеспечению жильем молодых семей и молодых специалистов, проживающих и работающих в сельской местности</t>
  </si>
  <si>
    <t>Приложение 12</t>
  </si>
  <si>
    <t>Иные межбюджетных трансфертов для муниципального района из бюджетов сельских поселений на осуществление части  полномочий по решению вопросов местного значения в соответствии  с заключенными соглашениями в разрезе сельских поселений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</si>
  <si>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</si>
  <si>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</si>
  <si>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 xml:space="preserve"> Подпрограмма «Подготовка документов территориального планирования, градостроительного зонирования и документации по планировке </t>
  </si>
  <si>
    <t xml:space="preserve">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</si>
  <si>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ВСЕГО</t>
  </si>
  <si>
    <t xml:space="preserve">      Единый налог на вмененный доход для отдельных видов деятельности(налог)</t>
  </si>
  <si>
    <t>18210502010022000110</t>
  </si>
  <si>
    <t xml:space="preserve">      Единый налог на вмененный доход для отдельных видов деятельности(пени)</t>
  </si>
  <si>
    <t>18210502010023000110</t>
  </si>
  <si>
    <t xml:space="preserve">      Единый налог на вмененный доход для отдельных видов деятельности(штрафы)</t>
  </si>
  <si>
    <t xml:space="preserve">      Единый налог на вмененный доход для отдельных видов деятельности (за налоговые периоды, истекшие до 1 января 2011 года)(налог)</t>
  </si>
  <si>
    <t>18210502020022000110</t>
  </si>
  <si>
    <t xml:space="preserve">      Единый налог на вмененный доход для отдельных видов деятельности (за налоговые периоды, истекшие до 1 января 2011 года)(пени)</t>
  </si>
  <si>
    <t>18210502020023000110</t>
  </si>
  <si>
    <t xml:space="preserve">      Единый налог на вмененный доход для отдельных видов деятельности (за налоговые периоды, истекшие до 1 января 2011 года)(штрафы)</t>
  </si>
  <si>
    <t xml:space="preserve">      Субсидии бюджетам муниципальных районов на модернизацию региональных систем общего образования(ФБ)</t>
  </si>
  <si>
    <t>0029900</t>
  </si>
  <si>
    <t xml:space="preserve">        Реализация государственных функций в области национальной экономики</t>
  </si>
  <si>
    <t>3400000</t>
  </si>
  <si>
    <t xml:space="preserve">          Мероприятия по землеустройству и землепользованию</t>
  </si>
  <si>
    <t>3400300</t>
  </si>
  <si>
    <t xml:space="preserve">         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Галкинского сельского поселения на 2012-2013 годы"</t>
  </si>
  <si>
    <t>7952900</t>
  </si>
  <si>
    <t xml:space="preserve">  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</si>
  <si>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>0980101</t>
  </si>
  <si>
    <t xml:space="preserve">  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</si>
  <si>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0980201</t>
  </si>
  <si>
    <t xml:space="preserve">          Субсидии на реализацию мер по поэтапному повышению  средней заработной платы педагогических работников муниципальных  образовательных организаций дошкольного образования</t>
  </si>
  <si>
    <t>5241000</t>
  </si>
  <si>
    <t xml:space="preserve">          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</si>
  <si>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>5241100</t>
  </si>
  <si>
    <t xml:space="preserve">          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</si>
  <si>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>1009099</t>
  </si>
  <si>
    <t xml:space="preserve">      Реализация государственных функций в области национальной экономики</t>
  </si>
  <si>
    <t xml:space="preserve">        Мероприятия по землеустройству и землепользованию</t>
  </si>
  <si>
    <t xml:space="preserve">       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Галкинского сельского поселения на 2012-2013 годы"</t>
  </si>
  <si>
    <t xml:space="preserve">        Субсидии на реализацию мер по поэтапному повышению  средней заработной платы педагогических работников муниципальных  образовательных организаций дошкольного образования</t>
  </si>
  <si>
    <t xml:space="preserve">        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</si>
  <si>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 xml:space="preserve">        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</si>
  <si>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 xml:space="preserve">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</si>
  <si>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 xml:space="preserve">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</si>
  <si>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Приложение9</t>
  </si>
  <si>
    <t>Субвенция для  на осуществление  первичного воинского учета на территориях, где отсутствуют военные комиссариаты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</si>
  <si>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</si>
  <si>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</si>
  <si>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</si>
  <si>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</si>
  <si>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Областная целевая программа «Развитие культуры в Свердловской области» на 2011-2015 годы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</si>
  <si>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</si>
  <si>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>Подпрограмма "Чистая вода"</t>
  </si>
  <si>
    <t>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</si>
  <si>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</si>
  <si>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Субсидии бюджетам муниципальных  образований на обеспечение мероприятий по капитальному 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</si>
  <si>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 xml:space="preserve">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</si>
  <si>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00411633050050000140</t>
  </si>
  <si>
    <t xml:space="preserve">      Денежные взыскания за нарушение законодательства РФ о размещении заказов на поставки товаров для нужд муниципальных районов</t>
  </si>
  <si>
    <t>90111690050050000140</t>
  </si>
  <si>
    <t>90620202051050000151</t>
  </si>
  <si>
    <t xml:space="preserve">     Субсидии бюджетам муниципальных районов на реализацию федеральных целевых программ (Субсидии на проведение мероприятий по формированию в Свердловской области сети базовых</t>
  </si>
  <si>
    <t>90120202088050001151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</si>
  <si>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жилищно-коммунального хозяйства</t>
  </si>
  <si>
    <t>90120202089050001151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</si>
  <si>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</si>
  <si>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    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</t>
  </si>
  <si>
    <t xml:space="preserve">     Субсидии на повышение размера минимальной заработной платы  работников  образовательных учреждений (за исключением муниципальных общеобразовательных учреждений)</t>
  </si>
  <si>
    <t>Приложение 3</t>
  </si>
  <si>
    <t>к Решению Думы  муниципального образования</t>
  </si>
  <si>
    <t>«О бюджете муниципального образования</t>
  </si>
  <si>
    <t>Перечень главных администраторов доходов местного бюджета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</si>
  <si>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</si>
  <si>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</si>
  <si>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</si>
  <si>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</si>
  <si>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</si>
  <si>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</si>
  <si>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</si>
  <si>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</si>
  <si>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</si>
  <si>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</si>
  <si>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1 11 05025 05 0001 120</t>
  </si>
  <si>
    <t>Доходы, получаемые в виде арендной платы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</si>
  <si>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1 11 05025 05 0002 120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</si>
  <si>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</si>
  <si>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1 11 05027 05 0000 120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</si>
  <si>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муниципальных районов </t>
  </si>
  <si>
    <t>1 11 05035 05 0001 120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</si>
  <si>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</si>
  <si>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1 11 05035 05 0007 120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</si>
  <si>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</si>
  <si>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1 11 05035 05 0008 120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</si>
  <si>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</si>
  <si>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</si>
  <si>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</si>
  <si>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1 11 09045 05 0003 120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</si>
  <si>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</si>
  <si>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</si>
  <si>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</si>
  <si>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>1 11 09045 05 0006 120</t>
  </si>
  <si>
    <t>Доходы от сдачи в аренду юридическим лицам по договорам аренды жилых помещений муниципального жилищного фонда, находящихся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</si>
  <si>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1 11 09045 05 0008 120</t>
  </si>
  <si>
    <t>Доходы по договорам на установку и эксплуатацию рекламной конструкции на недвижимом имуществе, находящемся в собственности муниципальных районов</t>
  </si>
  <si>
    <t>1 11 09045 05 0010 120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</si>
  <si>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бюджетных и унитарных предприятий, в том числе казенных)</t>
  </si>
  <si>
    <t>1 11 09045 05 0011 120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</si>
  <si>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бюджетных и автономных  учреждений, а также имущества муниципальных унитарных предприятий, в том числе казенных)</t>
  </si>
  <si>
    <t>1 13 01995 05 0004 130</t>
  </si>
  <si>
    <t xml:space="preserve">Прочие доходы от оказания платных услуг (работ) получателями средств бюджетов муниципальных районов </t>
  </si>
  <si>
    <t>1 13 02065 05 0000 130</t>
  </si>
  <si>
    <t>Доходы, поступающие в порядке возмещения расходов, понесенных в связи с эксплуэтацией имущества муниципальных районов</t>
  </si>
  <si>
    <t>1 13 02995 05 0001 130</t>
  </si>
  <si>
    <t>Прочие доходы от  компенсации затрат бюджетов муниципальных районов (в части возврата дебиторской задолженности прошлых лет)</t>
  </si>
  <si>
    <t>1 14 01050 05 0000 410</t>
  </si>
  <si>
    <t xml:space="preserve">Доходы от  продажи квартир, находящихся в собственности муниципальных районов </t>
  </si>
  <si>
    <t>1 14 02052 05 0000 410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</si>
  <si>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</si>
  <si>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1 14 02052 05 0000 440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</si>
  <si>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</si>
  <si>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1 14 02053 05 0001 410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</si>
  <si>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</si>
  <si>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1 14 02053 05 0002 410</t>
  </si>
  <si>
    <t>Прочие  доходы  от  реализации иного имущества, находящегося в собственности муниципальных  районов (за  исключением  имущества муниципальных бюджетных и автономных учреждений, а также имущества муниципальных унитарных предприятий, в том числе  казенных) в части  реализации основных средств по указанному имуществу</t>
  </si>
  <si>
    <t>1 14 02053 05 0000 440</t>
  </si>
  <si>
    <t>Доходы от реализации иного имущества, находящегося  в  собственности   муниципальных  районов  (за  исключением 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</si>
  <si>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1 14 04050 05 0000 420</t>
  </si>
  <si>
    <t>Доходы от продажи нематериальных активов, находящихся в собственности муниципальных районов</t>
  </si>
  <si>
    <t xml:space="preserve">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</si>
  <si>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учреждений)</t>
  </si>
  <si>
    <t>1 16 18050 05 0000 140</t>
  </si>
  <si>
    <t xml:space="preserve">Денежные взыскания (штрафы) за нарушение бюджетного законодательства  (в части бюджетов муниципальных районов) </t>
  </si>
  <si>
    <t>1 16 23051 05 0000 140</t>
  </si>
  <si>
    <t>Доходы от возмещения ущерба при  возникновении страховых случаев по обязательному страхованию граждангской ответственности, когда выгодоприобретателями по договорам страхования выступают получатели средств бюджетов муниципальных районов</t>
  </si>
  <si>
    <t>1 16 23052 05 0000 140</t>
  </si>
  <si>
    <t>Доходы от возмещения ущерба при  возникновении иных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</si>
  <si>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</si>
  <si>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</si>
  <si>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</si>
  <si>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</si>
  <si>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</si>
  <si>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</si>
  <si>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</si>
  <si>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</si>
  <si>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</si>
  <si>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</si>
  <si>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1 17 12050 05 0000 180</t>
  </si>
  <si>
    <t>Целевые отчисления от лотерей муниципальных районов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</si>
  <si>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</si>
  <si>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</si>
  <si>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</si>
  <si>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1 11 05013  10 0000 120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</si>
  <si>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</si>
  <si>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</si>
  <si>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</si>
  <si>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Управление образования администрации муниципального образования Камышловский муниципальный район</t>
  </si>
  <si>
    <t>1 13 01995 05 0001 130</t>
  </si>
  <si>
    <t>Прочие доходы от оказания платных услуг (работ) получателями средств бюджетов муниципальных районов (в части платы за содержание детей в муниципальных дошкольных образовательных учреждениях)</t>
  </si>
  <si>
    <t>1 13 01995 05 0003 130</t>
  </si>
  <si>
    <t xml:space="preserve">Прочие доходы от оказания платных услуг (работ) получателями средств бюджетов муниципальных образований (в части платы за питание учащихся в казенных муниципальных общеобразовательных школах) 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</si>
  <si>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</si>
  <si>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</si>
  <si>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</si>
  <si>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</si>
  <si>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</si>
  <si>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</si>
  <si>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</si>
  <si>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</si>
  <si>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</si>
  <si>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</si>
  <si>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</si>
  <si>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1 09 07013 05 0000 110</t>
  </si>
  <si>
    <t>Налог на рекламу, мобилизируемый на территориях муниципальных районов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</si>
  <si>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</si>
  <si>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</si>
  <si>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</si>
  <si>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мобилизируемые на территориях муниципальных районов</t>
  </si>
  <si>
    <t>116 03010 01 6000 140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</si>
  <si>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129.1, 132, 133, 134, 135, 135.1 Налогового Кодекса РФ, а также штрафы, взыскание которых осуществляется на основании ранее действовавшей статьи 117 НК РФ</t>
  </si>
  <si>
    <t>116 03030 01 6000 140</t>
  </si>
  <si>
    <t>Денежные взыскания (штрафы) за административные правонарушение в области налогов и сборов, предусмотренные Кодексом РФ об административных правонарушениях</t>
  </si>
  <si>
    <t>116 06000 01 6000 140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</si>
  <si>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</si>
  <si>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048</t>
  </si>
  <si>
    <t>Департамент Росприроднадзора по Уральскому федеральному округу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</si>
  <si>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</si>
  <si>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</si>
  <si>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</si>
  <si>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воздух передвижными объектами</t>
  </si>
  <si>
    <t>1 12 01030 01 6000 120</t>
  </si>
  <si>
    <t>Плата за выбросы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</si>
  <si>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</si>
  <si>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</si>
  <si>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1 12 01050 01 6000 120</t>
  </si>
  <si>
    <t>Плата за иные виды негативного воздействия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</si>
  <si>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</si>
  <si>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</si>
  <si>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Избирательная комиссия Свердловской области</t>
  </si>
  <si>
    <t>Прочие неналоговые доходы бюджетов  муниципальных районов</t>
  </si>
  <si>
    <t>177</t>
  </si>
  <si>
    <t xml:space="preserve">Главное 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 </t>
  </si>
  <si>
    <t>Министерство финансов Свердловской области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</si>
  <si>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</si>
  <si>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</si>
  <si>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Приложение 4</t>
  </si>
  <si>
    <t>Перечень реквизитов главных администраторов доходов местного бюджета на 2013 год.</t>
  </si>
  <si>
    <t>Код Главного администратора доходов бюджета</t>
  </si>
  <si>
    <t>ИНН</t>
  </si>
  <si>
    <t>КПП</t>
  </si>
  <si>
    <t>ОКАТО</t>
  </si>
  <si>
    <t>Адрес</t>
  </si>
  <si>
    <t xml:space="preserve">Администрация муниципального образования Камышловский муниципальный район </t>
  </si>
  <si>
    <t>6644001290</t>
  </si>
  <si>
    <t>661301001</t>
  </si>
  <si>
    <t>65223805000</t>
  </si>
  <si>
    <t>г.Камышлов, ул.Свердлова, 41</t>
  </si>
  <si>
    <t>Администрация муниципального образования Камышловский муниципальный район (в части нормативов распределения 50% в МР 50% в поселения)</t>
  </si>
  <si>
    <t>65223805000, 65223815000, 65223830000, 65223820000, 65223855000</t>
  </si>
  <si>
    <t>г.Камышлов, ул. Свердлова, 41</t>
  </si>
  <si>
    <t xml:space="preserve">Управление образования администрации муниципального образования Камышловский муниципальный район </t>
  </si>
  <si>
    <t>6644001004</t>
  </si>
  <si>
    <t>Отдел культуры, молодежной политики и спорта Администрации муниципального образования Камышловский муниципальный район</t>
  </si>
  <si>
    <t>6644001357</t>
  </si>
  <si>
    <t>г.Камышлов, ул. Гагарина, 1</t>
  </si>
  <si>
    <t>Управление Федеральной налоговой службы по СО (Межрайонная инспекция ФНС РФ №19 по Свердловской области )</t>
  </si>
  <si>
    <t>6633001154</t>
  </si>
  <si>
    <t>663301001</t>
  </si>
  <si>
    <t xml:space="preserve"> 65223805000, 65223815000, 65223830000, 65223820000, 65223855000</t>
  </si>
  <si>
    <t>г.Сухой Лог, ул.Юбилейная, 12</t>
  </si>
  <si>
    <t>Федеральная служба по надзору в сфере природопользования (Департамент Росприроднадзора  по Уральскому федеральному округу)</t>
  </si>
  <si>
    <t>6671307658</t>
  </si>
  <si>
    <t>667101001</t>
  </si>
  <si>
    <t xml:space="preserve"> г.Екатеринбург, ул.Вайнера, 55</t>
  </si>
  <si>
    <t>6670205580</t>
  </si>
  <si>
    <t>667001001</t>
  </si>
  <si>
    <t xml:space="preserve"> г.Екатеринбург, ул.Малышева, 101</t>
  </si>
  <si>
    <t>6658064893</t>
  </si>
  <si>
    <t>665801001</t>
  </si>
  <si>
    <t>г.Екатеринбург, Октябрьская площадь, 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</si>
  <si>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</t>
  </si>
  <si>
    <t>6672176609</t>
  </si>
  <si>
    <t>667201001</t>
  </si>
  <si>
    <t>г.Екатеринбург, ул. К.Либхнехта, 8а</t>
  </si>
  <si>
    <t>661004608</t>
  </si>
  <si>
    <t>666101001</t>
  </si>
  <si>
    <t>г.Екатеринбург, ул. Ленина, 34</t>
  </si>
  <si>
    <t xml:space="preserve">    Жилищное хозяйство</t>
  </si>
  <si>
    <t>0501</t>
  </si>
  <si>
    <t>5210393</t>
  </si>
  <si>
    <t xml:space="preserve">      Жилищное хозяйство</t>
  </si>
  <si>
    <t xml:space="preserve">        Межбюджетные трансферты на обустройство стелл</t>
  </si>
  <si>
    <t>Межбюджетные трансферты на обустройство стелл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</si>
</sst>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1" applyNumberFormat="0" applyAlignment="0" applyProtection="0"/>
    <xf numFmtId="0" fontId="39" fillId="34" borderId="2" applyNumberFormat="0" applyAlignment="0" applyProtection="0"/>
    <xf numFmtId="0" fontId="40" fillId="3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5" borderId="7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6" fillId="3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40" borderId="10" xfId="0" applyNumberFormat="1" applyFill="1" applyBorder="1" applyAlignment="1">
      <alignment horizontal="center" vertical="top" shrinkToFit="1"/>
    </xf>
    <xf numFmtId="49" fontId="1" fillId="40" borderId="10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left" vertical="top" wrapText="1"/>
    </xf>
    <xf numFmtId="4" fontId="1" fillId="41" borderId="10" xfId="0" applyNumberFormat="1" applyFont="1" applyFill="1" applyBorder="1" applyAlignment="1">
      <alignment horizontal="right" vertical="top" shrinkToFit="1"/>
    </xf>
    <xf numFmtId="0" fontId="0" fillId="40" borderId="10" xfId="0" applyFill="1" applyBorder="1" applyAlignment="1">
      <alignment horizontal="left" vertical="top" wrapText="1"/>
    </xf>
    <xf numFmtId="0" fontId="0" fillId="40" borderId="10" xfId="0" applyFont="1" applyFill="1" applyBorder="1" applyAlignment="1">
      <alignment horizontal="left" vertical="top" wrapText="1"/>
    </xf>
    <xf numFmtId="4" fontId="6" fillId="42" borderId="10" xfId="0" applyNumberFormat="1" applyFont="1" applyFill="1" applyBorder="1" applyAlignment="1">
      <alignment horizontal="right" vertical="top" shrinkToFit="1"/>
    </xf>
    <xf numFmtId="4" fontId="9" fillId="42" borderId="10" xfId="0" applyNumberFormat="1" applyFont="1" applyFill="1" applyBorder="1" applyAlignment="1">
      <alignment horizontal="right" vertical="top" shrinkToFit="1"/>
    </xf>
    <xf numFmtId="4" fontId="0" fillId="41" borderId="10" xfId="0" applyNumberFormat="1" applyFont="1" applyFill="1" applyBorder="1" applyAlignment="1">
      <alignment horizontal="right" vertical="top" shrinkToFit="1"/>
    </xf>
    <xf numFmtId="0" fontId="10" fillId="0" borderId="0" xfId="0" applyFont="1" applyFill="1" applyAlignment="1">
      <alignment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NumberFormat="1" applyFill="1" applyBorder="1" applyAlignment="1">
      <alignment horizontal="left" vertical="top" wrapText="1"/>
    </xf>
    <xf numFmtId="4" fontId="0" fillId="41" borderId="10" xfId="0" applyNumberFormat="1" applyFont="1" applyFill="1" applyBorder="1" applyAlignment="1">
      <alignment horizontal="right" vertical="top" shrinkToFit="1"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Font="1" applyFill="1" applyBorder="1" applyAlignment="1">
      <alignment horizontal="left" vertical="top" wrapText="1"/>
    </xf>
    <xf numFmtId="0" fontId="3" fillId="43" borderId="0" xfId="0" applyFont="1" applyFill="1" applyAlignment="1">
      <alignment horizontal="center" vertical="top"/>
    </xf>
    <xf numFmtId="0" fontId="4" fillId="43" borderId="10" xfId="0" applyFont="1" applyFill="1" applyBorder="1" applyAlignment="1">
      <alignment horizontal="center" vertical="top"/>
    </xf>
    <xf numFmtId="0" fontId="3" fillId="43" borderId="10" xfId="0" applyFont="1" applyFill="1" applyBorder="1" applyAlignment="1">
      <alignment horizontal="center" vertical="top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top"/>
    </xf>
    <xf numFmtId="4" fontId="6" fillId="44" borderId="1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4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" fontId="3" fillId="0" borderId="12" xfId="0" applyNumberFormat="1" applyFont="1" applyFill="1" applyBorder="1" applyAlignment="1">
      <alignment/>
    </xf>
    <xf numFmtId="4" fontId="4" fillId="45" borderId="12" xfId="0" applyNumberFormat="1" applyFont="1" applyFill="1" applyBorder="1" applyAlignment="1">
      <alignment/>
    </xf>
    <xf numFmtId="0" fontId="11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left" wrapText="1"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49" fontId="14" fillId="6" borderId="10" xfId="0" applyNumberFormat="1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13" fillId="41" borderId="10" xfId="0" applyNumberFormat="1" applyFont="1" applyFill="1" applyBorder="1" applyAlignment="1">
      <alignment horizontal="center" vertical="top" wrapText="1"/>
    </xf>
    <xf numFmtId="0" fontId="13" fillId="41" borderId="14" xfId="0" applyFont="1" applyFill="1" applyBorder="1" applyAlignment="1">
      <alignment vertical="top" wrapText="1"/>
    </xf>
    <xf numFmtId="0" fontId="13" fillId="41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3" fillId="41" borderId="10" xfId="0" applyFont="1" applyFill="1" applyBorder="1" applyAlignment="1">
      <alignment vertical="top" wrapText="1"/>
    </xf>
    <xf numFmtId="49" fontId="13" fillId="6" borderId="10" xfId="0" applyNumberFormat="1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horizontal="justify" vertical="top" wrapText="1"/>
    </xf>
    <xf numFmtId="49" fontId="15" fillId="41" borderId="10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justify" vertical="top" wrapText="1"/>
    </xf>
    <xf numFmtId="49" fontId="14" fillId="6" borderId="10" xfId="0" applyNumberFormat="1" applyFont="1" applyFill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49" fontId="14" fillId="41" borderId="10" xfId="0" applyNumberFormat="1" applyFont="1" applyFill="1" applyBorder="1" applyAlignment="1">
      <alignment horizontal="center" vertical="top" wrapText="1"/>
    </xf>
    <xf numFmtId="0" fontId="14" fillId="41" borderId="10" xfId="0" applyFont="1" applyFill="1" applyBorder="1" applyAlignment="1">
      <alignment vertical="top" wrapText="1"/>
    </xf>
    <xf numFmtId="0" fontId="14" fillId="41" borderId="10" xfId="0" applyFont="1" applyFill="1" applyBorder="1" applyAlignment="1">
      <alignment horizontal="justify" vertical="top" wrapText="1"/>
    </xf>
    <xf numFmtId="0" fontId="14" fillId="41" borderId="10" xfId="0" applyFont="1" applyFill="1" applyBorder="1" applyAlignment="1">
      <alignment horizontal="left" vertical="top" wrapText="1"/>
    </xf>
    <xf numFmtId="49" fontId="1" fillId="40" borderId="10" xfId="0" applyNumberFormat="1" applyFont="1" applyFill="1" applyBorder="1" applyAlignment="1">
      <alignment horizontal="left" vertical="top" shrinkToFit="1"/>
    </xf>
    <xf numFmtId="0" fontId="0" fillId="40" borderId="13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49" fontId="53" fillId="5" borderId="10" xfId="61" applyNumberFormat="1" applyFont="1" applyFill="1" applyBorder="1" applyAlignment="1">
      <alignment horizontal="center" vertical="top" shrinkToFit="1"/>
      <protection/>
    </xf>
    <xf numFmtId="4" fontId="6" fillId="5" borderId="10" xfId="0" applyNumberFormat="1" applyFont="1" applyFill="1" applyBorder="1" applyAlignment="1">
      <alignment horizontal="right" vertical="top" shrinkToFit="1"/>
    </xf>
    <xf numFmtId="4" fontId="9" fillId="5" borderId="10" xfId="0" applyNumberFormat="1" applyFont="1" applyFill="1" applyBorder="1" applyAlignment="1">
      <alignment horizontal="right" vertical="top" shrinkToFit="1"/>
    </xf>
    <xf numFmtId="0" fontId="53" fillId="5" borderId="10" xfId="61" applyFont="1" applyFill="1" applyBorder="1" applyAlignment="1">
      <alignment horizontal="right"/>
      <protection/>
    </xf>
    <xf numFmtId="0" fontId="4" fillId="5" borderId="10" xfId="0" applyFont="1" applyFill="1" applyBorder="1" applyAlignment="1">
      <alignment horizontal="center" vertical="top"/>
    </xf>
    <xf numFmtId="49" fontId="54" fillId="5" borderId="10" xfId="61" applyNumberFormat="1" applyFont="1" applyFill="1" applyBorder="1" applyAlignment="1">
      <alignment horizontal="center" vertical="top" shrinkToFit="1"/>
      <protection/>
    </xf>
    <xf numFmtId="0" fontId="53" fillId="5" borderId="10" xfId="61" applyFont="1" applyFill="1" applyBorder="1" applyAlignment="1">
      <alignment vertical="top" wrapText="1"/>
      <protection/>
    </xf>
    <xf numFmtId="49" fontId="54" fillId="40" borderId="10" xfId="61" applyNumberFormat="1" applyFont="1" applyFill="1" applyBorder="1" applyAlignment="1">
      <alignment horizontal="center" vertical="top" shrinkToFit="1"/>
      <protection/>
    </xf>
    <xf numFmtId="0" fontId="54" fillId="40" borderId="10" xfId="61" applyFont="1" applyFill="1" applyBorder="1" applyAlignment="1">
      <alignment vertical="top" wrapText="1"/>
      <protection/>
    </xf>
    <xf numFmtId="4" fontId="54" fillId="44" borderId="10" xfId="61" applyNumberFormat="1" applyFont="1" applyFill="1" applyBorder="1" applyAlignment="1">
      <alignment horizontal="right" vertical="top" shrinkToFit="1"/>
      <protection/>
    </xf>
    <xf numFmtId="4" fontId="54" fillId="44" borderId="15" xfId="61" applyNumberFormat="1" applyFont="1" applyFill="1" applyBorder="1" applyAlignment="1">
      <alignment horizontal="right" vertical="top" shrinkToFit="1"/>
      <protection/>
    </xf>
    <xf numFmtId="0" fontId="54" fillId="5" borderId="10" xfId="61" applyFont="1" applyFill="1" applyBorder="1" applyAlignment="1">
      <alignment vertical="top" wrapText="1"/>
      <protection/>
    </xf>
    <xf numFmtId="0" fontId="3" fillId="5" borderId="10" xfId="0" applyFont="1" applyFill="1" applyBorder="1" applyAlignment="1">
      <alignment horizontal="center" vertical="top"/>
    </xf>
    <xf numFmtId="49" fontId="54" fillId="40" borderId="10" xfId="61" applyNumberFormat="1" applyFont="1" applyFill="1" applyBorder="1" applyAlignment="1">
      <alignment horizontal="center" vertical="top" shrinkToFit="1"/>
      <protection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9"/>
  <sheetViews>
    <sheetView zoomScalePageLayoutView="0" workbookViewId="0" topLeftCell="A116">
      <selection activeCell="C129" sqref="C129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11"/>
      <c r="B1" s="12"/>
      <c r="C1" s="12"/>
      <c r="D1" s="12" t="s">
        <v>530</v>
      </c>
    </row>
    <row r="2" spans="1:4" ht="12.75" customHeight="1">
      <c r="A2" s="11"/>
      <c r="B2" s="12"/>
      <c r="C2" s="12"/>
      <c r="D2" s="12" t="s">
        <v>531</v>
      </c>
    </row>
    <row r="3" spans="1:4" ht="12.75" customHeight="1">
      <c r="A3" s="11"/>
      <c r="B3" s="12"/>
      <c r="C3" s="12"/>
      <c r="D3" s="12" t="s">
        <v>332</v>
      </c>
    </row>
    <row r="4" spans="1:4" ht="12.75" customHeight="1">
      <c r="A4" s="11"/>
      <c r="B4" s="12"/>
      <c r="C4" s="12"/>
      <c r="D4" s="12" t="s">
        <v>333</v>
      </c>
    </row>
    <row r="5" spans="1:4" ht="12.75" customHeight="1">
      <c r="A5" s="11"/>
      <c r="B5" s="12"/>
      <c r="C5" s="12"/>
      <c r="D5" s="12" t="s">
        <v>332</v>
      </c>
    </row>
    <row r="6" spans="1:4" ht="12.75" customHeight="1">
      <c r="A6" s="11"/>
      <c r="B6" s="90"/>
      <c r="C6" s="90"/>
      <c r="D6" s="12" t="s">
        <v>170</v>
      </c>
    </row>
    <row r="7" spans="1:4" ht="10.5" customHeight="1">
      <c r="A7" s="11"/>
      <c r="B7" s="13"/>
      <c r="C7" s="13"/>
      <c r="D7" s="12"/>
    </row>
    <row r="8" spans="1:3" ht="16.5" customHeight="1">
      <c r="A8" s="11"/>
      <c r="B8" s="91" t="s">
        <v>171</v>
      </c>
      <c r="C8" s="91"/>
    </row>
    <row r="9" spans="1:3" ht="13.5" customHeight="1">
      <c r="A9" s="11"/>
      <c r="B9" s="14"/>
      <c r="C9" s="14"/>
    </row>
    <row r="10" spans="1:4" ht="34.5" customHeight="1">
      <c r="A10" s="92" t="s">
        <v>240</v>
      </c>
      <c r="B10" s="88" t="s">
        <v>532</v>
      </c>
      <c r="C10" s="88" t="s">
        <v>533</v>
      </c>
      <c r="D10" s="88" t="s">
        <v>534</v>
      </c>
    </row>
    <row r="11" spans="1:4" ht="34.5" customHeight="1">
      <c r="A11" s="93"/>
      <c r="B11" s="89"/>
      <c r="C11" s="89"/>
      <c r="D11" s="89"/>
    </row>
    <row r="12" spans="1:4" ht="12.75">
      <c r="A12" s="15">
        <v>1</v>
      </c>
      <c r="B12" s="10" t="s">
        <v>535</v>
      </c>
      <c r="C12" s="16" t="s">
        <v>536</v>
      </c>
      <c r="D12" s="17">
        <f>D13+D24+D37+D45+D50+D55+D59</f>
        <v>264235.25</v>
      </c>
    </row>
    <row r="13" spans="1:4" ht="12.75">
      <c r="A13" s="15">
        <f>A12+1</f>
        <v>2</v>
      </c>
      <c r="B13" s="10" t="s">
        <v>576</v>
      </c>
      <c r="C13" s="16" t="s">
        <v>537</v>
      </c>
      <c r="D13" s="17">
        <f>SUM(D14:D23)</f>
        <v>248136.95</v>
      </c>
    </row>
    <row r="14" spans="1:4" ht="51">
      <c r="A14" s="15">
        <f aca="true" t="shared" si="0" ref="A14:A77">A13+1</f>
        <v>3</v>
      </c>
      <c r="B14" s="9" t="s">
        <v>538</v>
      </c>
      <c r="C14" s="18" t="s">
        <v>539</v>
      </c>
      <c r="D14" s="26">
        <v>246656.73</v>
      </c>
    </row>
    <row r="15" spans="1:4" ht="51">
      <c r="A15" s="15">
        <f t="shared" si="0"/>
        <v>4</v>
      </c>
      <c r="B15" s="9" t="s">
        <v>644</v>
      </c>
      <c r="C15" s="18" t="s">
        <v>645</v>
      </c>
      <c r="D15" s="26">
        <v>233.22</v>
      </c>
    </row>
    <row r="16" spans="1:4" ht="51">
      <c r="A16" s="15">
        <f t="shared" si="0"/>
        <v>5</v>
      </c>
      <c r="B16" s="9" t="s">
        <v>646</v>
      </c>
      <c r="C16" s="18" t="s">
        <v>647</v>
      </c>
      <c r="D16" s="26">
        <v>310</v>
      </c>
    </row>
    <row r="17" spans="1:4" ht="76.5">
      <c r="A17" s="15">
        <f t="shared" si="0"/>
        <v>6</v>
      </c>
      <c r="B17" s="9" t="s">
        <v>540</v>
      </c>
      <c r="C17" s="18" t="s">
        <v>541</v>
      </c>
      <c r="D17" s="26">
        <v>300</v>
      </c>
    </row>
    <row r="18" spans="1:4" ht="76.5">
      <c r="A18" s="15">
        <f t="shared" si="0"/>
        <v>7</v>
      </c>
      <c r="B18" s="9" t="s">
        <v>648</v>
      </c>
      <c r="C18" s="18" t="s">
        <v>649</v>
      </c>
      <c r="D18" s="26">
        <v>2</v>
      </c>
    </row>
    <row r="19" spans="1:4" ht="76.5">
      <c r="A19" s="15">
        <f t="shared" si="0"/>
        <v>8</v>
      </c>
      <c r="B19" s="9" t="s">
        <v>650</v>
      </c>
      <c r="C19" s="18" t="s">
        <v>651</v>
      </c>
      <c r="D19" s="26">
        <v>10</v>
      </c>
    </row>
    <row r="20" spans="1:4" ht="38.25">
      <c r="A20" s="15">
        <f t="shared" si="0"/>
        <v>9</v>
      </c>
      <c r="B20" s="9" t="s">
        <v>542</v>
      </c>
      <c r="C20" s="18" t="s">
        <v>543</v>
      </c>
      <c r="D20" s="26">
        <v>300</v>
      </c>
    </row>
    <row r="21" spans="1:4" ht="38.25">
      <c r="A21" s="15">
        <f t="shared" si="0"/>
        <v>10</v>
      </c>
      <c r="B21" s="9" t="s">
        <v>652</v>
      </c>
      <c r="C21" s="18" t="s">
        <v>653</v>
      </c>
      <c r="D21" s="26">
        <v>50</v>
      </c>
    </row>
    <row r="22" spans="1:4" ht="38.25">
      <c r="A22" s="15">
        <f t="shared" si="0"/>
        <v>11</v>
      </c>
      <c r="B22" s="9" t="s">
        <v>654</v>
      </c>
      <c r="C22" s="18" t="s">
        <v>655</v>
      </c>
      <c r="D22" s="26">
        <v>15</v>
      </c>
    </row>
    <row r="23" spans="1:4" ht="63.75">
      <c r="A23" s="15">
        <f t="shared" si="0"/>
        <v>12</v>
      </c>
      <c r="B23" s="9" t="s">
        <v>372</v>
      </c>
      <c r="C23" s="18" t="s">
        <v>555</v>
      </c>
      <c r="D23" s="26">
        <v>260</v>
      </c>
    </row>
    <row r="24" spans="1:4" ht="12.75">
      <c r="A24" s="15">
        <f t="shared" si="0"/>
        <v>13</v>
      </c>
      <c r="B24" s="10" t="s">
        <v>577</v>
      </c>
      <c r="C24" s="16" t="s">
        <v>556</v>
      </c>
      <c r="D24" s="17">
        <f>D25+D32+D35</f>
        <v>2622</v>
      </c>
    </row>
    <row r="25" spans="1:4" ht="25.5">
      <c r="A25" s="15">
        <f t="shared" si="0"/>
        <v>14</v>
      </c>
      <c r="B25" s="10" t="s">
        <v>557</v>
      </c>
      <c r="C25" s="16" t="s">
        <v>558</v>
      </c>
      <c r="D25" s="17">
        <f>SUM(D26:D31)</f>
        <v>2272</v>
      </c>
    </row>
    <row r="26" spans="1:4" ht="25.5">
      <c r="A26" s="15">
        <f t="shared" si="0"/>
        <v>15</v>
      </c>
      <c r="B26" s="9" t="s">
        <v>559</v>
      </c>
      <c r="C26" s="18" t="s">
        <v>732</v>
      </c>
      <c r="D26" s="26">
        <v>2000</v>
      </c>
    </row>
    <row r="27" spans="1:4" ht="25.5">
      <c r="A27" s="15">
        <f t="shared" si="0"/>
        <v>16</v>
      </c>
      <c r="B27" s="9" t="s">
        <v>733</v>
      </c>
      <c r="C27" s="18" t="s">
        <v>734</v>
      </c>
      <c r="D27" s="26">
        <v>2.1</v>
      </c>
    </row>
    <row r="28" spans="1:4" ht="25.5">
      <c r="A28" s="15">
        <f t="shared" si="0"/>
        <v>17</v>
      </c>
      <c r="B28" s="9" t="s">
        <v>735</v>
      </c>
      <c r="C28" s="18" t="s">
        <v>736</v>
      </c>
      <c r="D28" s="26">
        <v>14.35</v>
      </c>
    </row>
    <row r="29" spans="1:4" ht="25.5">
      <c r="A29" s="15">
        <f t="shared" si="0"/>
        <v>18</v>
      </c>
      <c r="B29" s="9" t="s">
        <v>560</v>
      </c>
      <c r="C29" s="18" t="s">
        <v>737</v>
      </c>
      <c r="D29" s="26">
        <v>251.21</v>
      </c>
    </row>
    <row r="30" spans="1:4" ht="25.5">
      <c r="A30" s="15">
        <f t="shared" si="0"/>
        <v>19</v>
      </c>
      <c r="B30" s="9" t="s">
        <v>738</v>
      </c>
      <c r="C30" s="18" t="s">
        <v>739</v>
      </c>
      <c r="D30" s="26">
        <v>2</v>
      </c>
    </row>
    <row r="31" spans="1:4" ht="25.5">
      <c r="A31" s="15">
        <f t="shared" si="0"/>
        <v>20</v>
      </c>
      <c r="B31" s="9" t="s">
        <v>740</v>
      </c>
      <c r="C31" s="18" t="s">
        <v>741</v>
      </c>
      <c r="D31" s="26">
        <v>2.34</v>
      </c>
    </row>
    <row r="32" spans="1:4" ht="12.75">
      <c r="A32" s="15">
        <f t="shared" si="0"/>
        <v>21</v>
      </c>
      <c r="B32" s="10" t="s">
        <v>561</v>
      </c>
      <c r="C32" s="16" t="s">
        <v>562</v>
      </c>
      <c r="D32" s="17">
        <f>SUM(D33:D34)</f>
        <v>300</v>
      </c>
    </row>
    <row r="33" spans="1:4" ht="12.75">
      <c r="A33" s="15">
        <f t="shared" si="0"/>
        <v>22</v>
      </c>
      <c r="B33" s="27" t="s">
        <v>563</v>
      </c>
      <c r="C33" s="28" t="s">
        <v>562</v>
      </c>
      <c r="D33" s="26">
        <v>200</v>
      </c>
    </row>
    <row r="34" spans="1:4" ht="25.5">
      <c r="A34" s="15">
        <f t="shared" si="0"/>
        <v>23</v>
      </c>
      <c r="B34" s="27" t="s">
        <v>564</v>
      </c>
      <c r="C34" s="28" t="s">
        <v>565</v>
      </c>
      <c r="D34" s="26">
        <v>100</v>
      </c>
    </row>
    <row r="35" spans="1:4" ht="25.5">
      <c r="A35" s="15">
        <f t="shared" si="0"/>
        <v>24</v>
      </c>
      <c r="B35" s="10" t="s">
        <v>578</v>
      </c>
      <c r="C35" s="16" t="s">
        <v>579</v>
      </c>
      <c r="D35" s="17">
        <f>D36</f>
        <v>50</v>
      </c>
    </row>
    <row r="36" spans="1:4" ht="25.5">
      <c r="A36" s="15">
        <f t="shared" si="0"/>
        <v>25</v>
      </c>
      <c r="B36" s="9" t="s">
        <v>580</v>
      </c>
      <c r="C36" s="19" t="s">
        <v>579</v>
      </c>
      <c r="D36" s="26">
        <v>50</v>
      </c>
    </row>
    <row r="37" spans="1:4" ht="25.5">
      <c r="A37" s="15">
        <f t="shared" si="0"/>
        <v>26</v>
      </c>
      <c r="B37" s="10" t="s">
        <v>581</v>
      </c>
      <c r="C37" s="16" t="s">
        <v>73</v>
      </c>
      <c r="D37" s="17">
        <f>D38+D40+D41</f>
        <v>1583.4</v>
      </c>
    </row>
    <row r="38" spans="1:4" ht="51">
      <c r="A38" s="15">
        <f t="shared" si="0"/>
        <v>27</v>
      </c>
      <c r="B38" s="9" t="s">
        <v>74</v>
      </c>
      <c r="C38" s="18" t="s">
        <v>75</v>
      </c>
      <c r="D38" s="17">
        <f>D39</f>
        <v>550</v>
      </c>
    </row>
    <row r="39" spans="1:4" ht="51">
      <c r="A39" s="15">
        <f t="shared" si="0"/>
        <v>28</v>
      </c>
      <c r="B39" s="9" t="s">
        <v>76</v>
      </c>
      <c r="C39" s="18" t="s">
        <v>77</v>
      </c>
      <c r="D39" s="26">
        <v>550</v>
      </c>
    </row>
    <row r="40" spans="1:4" ht="38.25">
      <c r="A40" s="15">
        <f t="shared" si="0"/>
        <v>29</v>
      </c>
      <c r="B40" s="9" t="s">
        <v>342</v>
      </c>
      <c r="C40" s="18" t="s">
        <v>343</v>
      </c>
      <c r="D40" s="26">
        <v>543</v>
      </c>
    </row>
    <row r="41" spans="1:4" ht="63.75" customHeight="1">
      <c r="A41" s="15">
        <f t="shared" si="0"/>
        <v>30</v>
      </c>
      <c r="B41" s="10" t="s">
        <v>344</v>
      </c>
      <c r="C41" s="16" t="s">
        <v>596</v>
      </c>
      <c r="D41" s="17">
        <f>SUM(D42:D44)</f>
        <v>490.4</v>
      </c>
    </row>
    <row r="42" spans="1:4" ht="63.75" customHeight="1">
      <c r="A42" s="15">
        <f t="shared" si="0"/>
        <v>31</v>
      </c>
      <c r="B42" s="9" t="s">
        <v>345</v>
      </c>
      <c r="C42" s="18" t="s">
        <v>346</v>
      </c>
      <c r="D42" s="26">
        <v>390</v>
      </c>
    </row>
    <row r="43" spans="1:4" ht="30" customHeight="1">
      <c r="A43" s="15">
        <f t="shared" si="0"/>
        <v>32</v>
      </c>
      <c r="B43" s="9" t="s">
        <v>347</v>
      </c>
      <c r="C43" s="18" t="s">
        <v>348</v>
      </c>
      <c r="D43" s="26">
        <v>7.4</v>
      </c>
    </row>
    <row r="44" spans="1:4" ht="51">
      <c r="A44" s="15">
        <f t="shared" si="0"/>
        <v>33</v>
      </c>
      <c r="B44" s="9" t="s">
        <v>349</v>
      </c>
      <c r="C44" s="18" t="s">
        <v>350</v>
      </c>
      <c r="D44" s="26">
        <v>93</v>
      </c>
    </row>
    <row r="45" spans="1:4" ht="12.75">
      <c r="A45" s="15">
        <f t="shared" si="0"/>
        <v>34</v>
      </c>
      <c r="B45" s="10" t="s">
        <v>582</v>
      </c>
      <c r="C45" s="16" t="s">
        <v>351</v>
      </c>
      <c r="D45" s="17">
        <f>SUM(D46:D49)</f>
        <v>610</v>
      </c>
    </row>
    <row r="46" spans="1:4" ht="25.5">
      <c r="A46" s="15">
        <f t="shared" si="0"/>
        <v>35</v>
      </c>
      <c r="B46" s="9" t="s">
        <v>352</v>
      </c>
      <c r="C46" s="18" t="s">
        <v>353</v>
      </c>
      <c r="D46" s="26">
        <v>100</v>
      </c>
    </row>
    <row r="47" spans="1:4" ht="25.5">
      <c r="A47" s="15">
        <f t="shared" si="0"/>
        <v>36</v>
      </c>
      <c r="B47" s="9" t="s">
        <v>354</v>
      </c>
      <c r="C47" s="18" t="s">
        <v>355</v>
      </c>
      <c r="D47" s="26">
        <v>10</v>
      </c>
    </row>
    <row r="48" spans="1:4" ht="12.75">
      <c r="A48" s="15">
        <f t="shared" si="0"/>
        <v>37</v>
      </c>
      <c r="B48" s="9" t="s">
        <v>356</v>
      </c>
      <c r="C48" s="18" t="s">
        <v>357</v>
      </c>
      <c r="D48" s="26">
        <v>400</v>
      </c>
    </row>
    <row r="49" spans="1:4" ht="12.75">
      <c r="A49" s="15">
        <f t="shared" si="0"/>
        <v>38</v>
      </c>
      <c r="B49" s="9" t="s">
        <v>358</v>
      </c>
      <c r="C49" s="18" t="s">
        <v>359</v>
      </c>
      <c r="D49" s="26">
        <v>100</v>
      </c>
    </row>
    <row r="50" spans="1:4" ht="25.5">
      <c r="A50" s="15">
        <f t="shared" si="0"/>
        <v>39</v>
      </c>
      <c r="B50" s="10" t="s">
        <v>583</v>
      </c>
      <c r="C50" s="16" t="s">
        <v>360</v>
      </c>
      <c r="D50" s="17">
        <f>D51</f>
        <v>10966.400000000001</v>
      </c>
    </row>
    <row r="51" spans="1:4" ht="25.5">
      <c r="A51" s="15">
        <f t="shared" si="0"/>
        <v>40</v>
      </c>
      <c r="B51" s="10" t="s">
        <v>361</v>
      </c>
      <c r="C51" s="16" t="s">
        <v>362</v>
      </c>
      <c r="D51" s="26">
        <f>SUM(D52:D54)</f>
        <v>10966.400000000001</v>
      </c>
    </row>
    <row r="52" spans="1:4" ht="25.5">
      <c r="A52" s="15">
        <f t="shared" si="0"/>
        <v>41</v>
      </c>
      <c r="B52" s="9" t="s">
        <v>363</v>
      </c>
      <c r="C52" s="18" t="s">
        <v>364</v>
      </c>
      <c r="D52" s="26">
        <v>9852.7</v>
      </c>
    </row>
    <row r="53" spans="1:4" ht="25.5">
      <c r="A53" s="15">
        <f t="shared" si="0"/>
        <v>42</v>
      </c>
      <c r="B53" s="9" t="s">
        <v>365</v>
      </c>
      <c r="C53" s="18" t="s">
        <v>366</v>
      </c>
      <c r="D53" s="26">
        <v>925.5</v>
      </c>
    </row>
    <row r="54" spans="1:4" ht="25.5">
      <c r="A54" s="15">
        <f t="shared" si="0"/>
        <v>43</v>
      </c>
      <c r="B54" s="9" t="s">
        <v>367</v>
      </c>
      <c r="C54" s="19" t="s">
        <v>368</v>
      </c>
      <c r="D54" s="26">
        <v>188.2</v>
      </c>
    </row>
    <row r="55" spans="1:4" ht="25.5">
      <c r="A55" s="15">
        <f t="shared" si="0"/>
        <v>44</v>
      </c>
      <c r="B55" s="10" t="s">
        <v>584</v>
      </c>
      <c r="C55" s="16" t="s">
        <v>369</v>
      </c>
      <c r="D55" s="17">
        <f>D56+D57+D58</f>
        <v>238.5</v>
      </c>
    </row>
    <row r="56" spans="1:4" ht="25.5">
      <c r="A56" s="15">
        <f t="shared" si="0"/>
        <v>45</v>
      </c>
      <c r="B56" s="9" t="s">
        <v>656</v>
      </c>
      <c r="C56" s="19" t="s">
        <v>657</v>
      </c>
      <c r="D56" s="22">
        <v>88.9</v>
      </c>
    </row>
    <row r="57" spans="1:4" ht="63.75">
      <c r="A57" s="15">
        <f t="shared" si="0"/>
        <v>46</v>
      </c>
      <c r="B57" s="9" t="s">
        <v>658</v>
      </c>
      <c r="C57" s="19" t="s">
        <v>659</v>
      </c>
      <c r="D57" s="22">
        <v>25.6</v>
      </c>
    </row>
    <row r="58" spans="1:4" ht="29.25" customHeight="1">
      <c r="A58" s="15">
        <f t="shared" si="0"/>
        <v>47</v>
      </c>
      <c r="B58" s="9" t="s">
        <v>370</v>
      </c>
      <c r="C58" s="18" t="s">
        <v>371</v>
      </c>
      <c r="D58" s="26">
        <v>124</v>
      </c>
    </row>
    <row r="59" spans="1:4" ht="18" customHeight="1">
      <c r="A59" s="15">
        <f t="shared" si="0"/>
        <v>48</v>
      </c>
      <c r="B59" s="10" t="s">
        <v>585</v>
      </c>
      <c r="C59" s="16" t="s">
        <v>586</v>
      </c>
      <c r="D59" s="17">
        <f>D60+D61+D62</f>
        <v>78</v>
      </c>
    </row>
    <row r="60" spans="1:4" ht="32.25" customHeight="1">
      <c r="A60" s="15">
        <f t="shared" si="0"/>
        <v>49</v>
      </c>
      <c r="B60" s="9" t="s">
        <v>781</v>
      </c>
      <c r="C60" s="18" t="s">
        <v>782</v>
      </c>
      <c r="D60" s="22">
        <v>20</v>
      </c>
    </row>
    <row r="61" spans="1:4" ht="29.25" customHeight="1">
      <c r="A61" s="15">
        <f t="shared" si="0"/>
        <v>50</v>
      </c>
      <c r="B61" s="9" t="s">
        <v>587</v>
      </c>
      <c r="C61" s="18" t="s">
        <v>588</v>
      </c>
      <c r="D61" s="26">
        <v>40</v>
      </c>
    </row>
    <row r="62" spans="1:4" ht="29.25" customHeight="1">
      <c r="A62" s="15">
        <f t="shared" si="0"/>
        <v>51</v>
      </c>
      <c r="B62" s="9" t="s">
        <v>783</v>
      </c>
      <c r="C62" s="18" t="s">
        <v>588</v>
      </c>
      <c r="D62" s="26">
        <v>18</v>
      </c>
    </row>
    <row r="63" spans="1:4" ht="12.75">
      <c r="A63" s="15">
        <f t="shared" si="0"/>
        <v>52</v>
      </c>
      <c r="B63" s="10" t="s">
        <v>88</v>
      </c>
      <c r="C63" s="16" t="s">
        <v>89</v>
      </c>
      <c r="D63" s="17">
        <f>D64</f>
        <v>602304.12</v>
      </c>
    </row>
    <row r="64" spans="1:4" ht="25.5">
      <c r="A64" s="15">
        <f t="shared" si="0"/>
        <v>53</v>
      </c>
      <c r="B64" s="10" t="s">
        <v>90</v>
      </c>
      <c r="C64" s="16" t="s">
        <v>91</v>
      </c>
      <c r="D64" s="17">
        <f>D65+D67+D100+D113</f>
        <v>602304.12</v>
      </c>
    </row>
    <row r="65" spans="1:4" ht="25.5">
      <c r="A65" s="15">
        <f t="shared" si="0"/>
        <v>54</v>
      </c>
      <c r="B65" s="10" t="s">
        <v>589</v>
      </c>
      <c r="C65" s="16" t="s">
        <v>92</v>
      </c>
      <c r="D65" s="17">
        <f>D66</f>
        <v>183370</v>
      </c>
    </row>
    <row r="66" spans="1:4" ht="25.5">
      <c r="A66" s="15">
        <f t="shared" si="0"/>
        <v>55</v>
      </c>
      <c r="B66" s="9" t="s">
        <v>93</v>
      </c>
      <c r="C66" s="18" t="s">
        <v>94</v>
      </c>
      <c r="D66" s="26">
        <v>183370</v>
      </c>
    </row>
    <row r="67" spans="1:4" ht="25.5">
      <c r="A67" s="15">
        <f t="shared" si="0"/>
        <v>56</v>
      </c>
      <c r="B67" s="10" t="s">
        <v>95</v>
      </c>
      <c r="C67" s="16" t="s">
        <v>96</v>
      </c>
      <c r="D67" s="17">
        <f>D68+D69+D70+D73+D75+D78+D81+D82+D83+D84</f>
        <v>156453.72000000003</v>
      </c>
    </row>
    <row r="68" spans="1:4" ht="41.25" customHeight="1">
      <c r="A68" s="15">
        <f t="shared" si="0"/>
        <v>57</v>
      </c>
      <c r="B68" s="24" t="s">
        <v>590</v>
      </c>
      <c r="C68" s="19" t="s">
        <v>591</v>
      </c>
      <c r="D68" s="22">
        <v>927.2</v>
      </c>
    </row>
    <row r="69" spans="1:4" ht="41.25" customHeight="1">
      <c r="A69" s="15">
        <f t="shared" si="0"/>
        <v>58</v>
      </c>
      <c r="B69" s="10" t="s">
        <v>784</v>
      </c>
      <c r="C69" s="16" t="s">
        <v>785</v>
      </c>
      <c r="D69" s="17">
        <v>738</v>
      </c>
    </row>
    <row r="70" spans="1:4" ht="38.25">
      <c r="A70" s="15">
        <f t="shared" si="0"/>
        <v>59</v>
      </c>
      <c r="B70" s="10" t="s">
        <v>172</v>
      </c>
      <c r="C70" s="16" t="s">
        <v>173</v>
      </c>
      <c r="D70" s="17">
        <f>D71+D72</f>
        <v>41215.2</v>
      </c>
    </row>
    <row r="71" spans="1:4" ht="30.75" customHeight="1">
      <c r="A71" s="15">
        <f t="shared" si="0"/>
        <v>60</v>
      </c>
      <c r="B71" s="9" t="s">
        <v>174</v>
      </c>
      <c r="C71" s="18" t="s">
        <v>175</v>
      </c>
      <c r="D71" s="22">
        <v>5215.2</v>
      </c>
    </row>
    <row r="72" spans="1:4" ht="54.75" customHeight="1">
      <c r="A72" s="15">
        <f t="shared" si="0"/>
        <v>61</v>
      </c>
      <c r="B72" s="9" t="s">
        <v>174</v>
      </c>
      <c r="C72" s="18" t="s">
        <v>660</v>
      </c>
      <c r="D72" s="22">
        <v>36000</v>
      </c>
    </row>
    <row r="73" spans="1:4" ht="38.25">
      <c r="A73" s="15">
        <f t="shared" si="0"/>
        <v>62</v>
      </c>
      <c r="B73" s="10" t="s">
        <v>38</v>
      </c>
      <c r="C73" s="16" t="s">
        <v>176</v>
      </c>
      <c r="D73" s="17">
        <f>D74</f>
        <v>2017.5</v>
      </c>
    </row>
    <row r="74" spans="1:4" ht="38.25">
      <c r="A74" s="15">
        <f t="shared" si="0"/>
        <v>63</v>
      </c>
      <c r="B74" s="9" t="s">
        <v>39</v>
      </c>
      <c r="C74" s="18" t="s">
        <v>177</v>
      </c>
      <c r="D74" s="22">
        <v>2017.5</v>
      </c>
    </row>
    <row r="75" spans="1:4" ht="38.25">
      <c r="A75" s="15">
        <f t="shared" si="0"/>
        <v>64</v>
      </c>
      <c r="B75" s="10" t="s">
        <v>38</v>
      </c>
      <c r="C75" s="16" t="s">
        <v>679</v>
      </c>
      <c r="D75" s="17">
        <f>D76+D77</f>
        <v>962.8000000000001</v>
      </c>
    </row>
    <row r="76" spans="1:4" ht="38.25">
      <c r="A76" s="15">
        <f t="shared" si="0"/>
        <v>65</v>
      </c>
      <c r="B76" s="9" t="s">
        <v>39</v>
      </c>
      <c r="C76" s="19" t="s">
        <v>680</v>
      </c>
      <c r="D76" s="22">
        <v>385.1</v>
      </c>
    </row>
    <row r="77" spans="1:4" ht="38.25">
      <c r="A77" s="15">
        <f t="shared" si="0"/>
        <v>66</v>
      </c>
      <c r="B77" s="9" t="s">
        <v>39</v>
      </c>
      <c r="C77" s="19" t="s">
        <v>681</v>
      </c>
      <c r="D77" s="22">
        <v>577.7</v>
      </c>
    </row>
    <row r="78" spans="1:4" ht="51">
      <c r="A78" s="15">
        <f aca="true" t="shared" si="1" ref="A78:A119">A77+1</f>
        <v>67</v>
      </c>
      <c r="B78" s="10" t="s">
        <v>38</v>
      </c>
      <c r="C78" s="16" t="s">
        <v>682</v>
      </c>
      <c r="D78" s="17">
        <f>D79+D80</f>
        <v>1261.3</v>
      </c>
    </row>
    <row r="79" spans="1:4" ht="38.25">
      <c r="A79" s="15">
        <f t="shared" si="1"/>
        <v>68</v>
      </c>
      <c r="B79" s="9" t="s">
        <v>39</v>
      </c>
      <c r="C79" s="19" t="s">
        <v>683</v>
      </c>
      <c r="D79" s="22">
        <v>368.5</v>
      </c>
    </row>
    <row r="80" spans="1:4" ht="38.25">
      <c r="A80" s="15">
        <f t="shared" si="1"/>
        <v>69</v>
      </c>
      <c r="B80" s="9" t="s">
        <v>39</v>
      </c>
      <c r="C80" s="19" t="s">
        <v>684</v>
      </c>
      <c r="D80" s="22">
        <v>892.8</v>
      </c>
    </row>
    <row r="81" spans="1:4" ht="53.25" customHeight="1">
      <c r="A81" s="15">
        <f t="shared" si="1"/>
        <v>70</v>
      </c>
      <c r="B81" s="9" t="s">
        <v>786</v>
      </c>
      <c r="C81" s="19" t="s">
        <v>787</v>
      </c>
      <c r="D81" s="22">
        <v>6385.62</v>
      </c>
    </row>
    <row r="82" spans="1:4" ht="30.75" customHeight="1">
      <c r="A82" s="15">
        <f t="shared" si="1"/>
        <v>71</v>
      </c>
      <c r="B82" s="9" t="s">
        <v>788</v>
      </c>
      <c r="C82" s="19" t="s">
        <v>789</v>
      </c>
      <c r="D82" s="22">
        <v>7835.47</v>
      </c>
    </row>
    <row r="83" spans="1:4" ht="25.5">
      <c r="A83" s="15">
        <f t="shared" si="1"/>
        <v>72</v>
      </c>
      <c r="B83" s="10" t="s">
        <v>597</v>
      </c>
      <c r="C83" s="16" t="s">
        <v>742</v>
      </c>
      <c r="D83" s="17">
        <v>9142.4</v>
      </c>
    </row>
    <row r="84" spans="1:4" ht="15.75" customHeight="1">
      <c r="A84" s="15">
        <f t="shared" si="1"/>
        <v>73</v>
      </c>
      <c r="B84" s="10" t="s">
        <v>40</v>
      </c>
      <c r="C84" s="16" t="s">
        <v>41</v>
      </c>
      <c r="D84" s="17">
        <f>SUM(D85:D99)</f>
        <v>85968.23000000001</v>
      </c>
    </row>
    <row r="85" spans="1:4" ht="25.5">
      <c r="A85" s="15">
        <f t="shared" si="1"/>
        <v>74</v>
      </c>
      <c r="B85" s="27" t="s">
        <v>42</v>
      </c>
      <c r="C85" s="28" t="s">
        <v>43</v>
      </c>
      <c r="D85" s="26">
        <v>12883</v>
      </c>
    </row>
    <row r="86" spans="1:4" ht="38.25">
      <c r="A86" s="15">
        <f t="shared" si="1"/>
        <v>75</v>
      </c>
      <c r="B86" s="27" t="s">
        <v>44</v>
      </c>
      <c r="C86" s="18" t="s">
        <v>178</v>
      </c>
      <c r="D86" s="26">
        <v>39544</v>
      </c>
    </row>
    <row r="87" spans="1:4" ht="12.75">
      <c r="A87" s="15">
        <f t="shared" si="1"/>
        <v>76</v>
      </c>
      <c r="B87" s="27" t="s">
        <v>42</v>
      </c>
      <c r="C87" s="28" t="s">
        <v>45</v>
      </c>
      <c r="D87" s="26">
        <v>7513</v>
      </c>
    </row>
    <row r="88" spans="1:4" ht="25.5">
      <c r="A88" s="15">
        <f t="shared" si="1"/>
        <v>77</v>
      </c>
      <c r="B88" s="9" t="s">
        <v>44</v>
      </c>
      <c r="C88" s="18" t="s">
        <v>179</v>
      </c>
      <c r="D88" s="26">
        <v>10493.2</v>
      </c>
    </row>
    <row r="89" spans="1:4" ht="40.5" customHeight="1">
      <c r="A89" s="15">
        <f t="shared" si="1"/>
        <v>78</v>
      </c>
      <c r="B89" s="9" t="s">
        <v>44</v>
      </c>
      <c r="C89" s="18" t="s">
        <v>592</v>
      </c>
      <c r="D89" s="26">
        <v>4757.13</v>
      </c>
    </row>
    <row r="90" spans="1:4" ht="55.5" customHeight="1">
      <c r="A90" s="15">
        <f t="shared" si="1"/>
        <v>79</v>
      </c>
      <c r="B90" s="27" t="s">
        <v>42</v>
      </c>
      <c r="C90" s="18" t="s">
        <v>593</v>
      </c>
      <c r="D90" s="26">
        <v>1416</v>
      </c>
    </row>
    <row r="91" spans="1:4" ht="52.5" customHeight="1">
      <c r="A91" s="15">
        <f t="shared" si="1"/>
        <v>80</v>
      </c>
      <c r="B91" s="27" t="s">
        <v>42</v>
      </c>
      <c r="C91" s="18" t="s">
        <v>594</v>
      </c>
      <c r="D91" s="26">
        <v>700</v>
      </c>
    </row>
    <row r="92" spans="1:4" ht="78" customHeight="1">
      <c r="A92" s="15">
        <f t="shared" si="1"/>
        <v>81</v>
      </c>
      <c r="B92" s="9" t="s">
        <v>595</v>
      </c>
      <c r="C92" s="25" t="s">
        <v>59</v>
      </c>
      <c r="D92" s="26">
        <v>1820</v>
      </c>
    </row>
    <row r="93" spans="1:4" ht="65.25" customHeight="1">
      <c r="A93" s="15">
        <f t="shared" si="1"/>
        <v>82</v>
      </c>
      <c r="B93" s="9" t="s">
        <v>595</v>
      </c>
      <c r="C93" s="25" t="s">
        <v>60</v>
      </c>
      <c r="D93" s="26">
        <v>20</v>
      </c>
    </row>
    <row r="94" spans="1:4" ht="31.5" customHeight="1">
      <c r="A94" s="15">
        <f t="shared" si="1"/>
        <v>83</v>
      </c>
      <c r="B94" s="9" t="s">
        <v>44</v>
      </c>
      <c r="C94" s="25" t="s">
        <v>598</v>
      </c>
      <c r="D94" s="26">
        <v>366.8</v>
      </c>
    </row>
    <row r="95" spans="1:4" ht="56.25" customHeight="1">
      <c r="A95" s="15">
        <f t="shared" si="1"/>
        <v>84</v>
      </c>
      <c r="B95" s="9" t="s">
        <v>44</v>
      </c>
      <c r="C95" s="25" t="s">
        <v>690</v>
      </c>
      <c r="D95" s="26">
        <v>87.1</v>
      </c>
    </row>
    <row r="96" spans="1:4" ht="30.75" customHeight="1">
      <c r="A96" s="15">
        <f t="shared" si="1"/>
        <v>85</v>
      </c>
      <c r="B96" s="9" t="s">
        <v>595</v>
      </c>
      <c r="C96" s="25" t="s">
        <v>691</v>
      </c>
      <c r="D96" s="26">
        <v>4811</v>
      </c>
    </row>
    <row r="97" spans="1:4" ht="42.75" customHeight="1">
      <c r="A97" s="15">
        <f t="shared" si="1"/>
        <v>86</v>
      </c>
      <c r="B97" s="9" t="s">
        <v>595</v>
      </c>
      <c r="C97" s="25" t="s">
        <v>599</v>
      </c>
      <c r="D97" s="26">
        <v>465</v>
      </c>
    </row>
    <row r="98" spans="1:4" ht="42.75" customHeight="1">
      <c r="A98" s="15">
        <f t="shared" si="1"/>
        <v>87</v>
      </c>
      <c r="B98" s="9" t="s">
        <v>42</v>
      </c>
      <c r="C98" s="25" t="s">
        <v>790</v>
      </c>
      <c r="D98" s="26">
        <v>992</v>
      </c>
    </row>
    <row r="99" spans="1:4" ht="42.75" customHeight="1">
      <c r="A99" s="15">
        <f t="shared" si="1"/>
        <v>88</v>
      </c>
      <c r="B99" s="9" t="s">
        <v>44</v>
      </c>
      <c r="C99" s="25" t="s">
        <v>791</v>
      </c>
      <c r="D99" s="26">
        <v>100</v>
      </c>
    </row>
    <row r="100" spans="1:4" ht="25.5">
      <c r="A100" s="15">
        <f t="shared" si="1"/>
        <v>89</v>
      </c>
      <c r="B100" s="10" t="s">
        <v>386</v>
      </c>
      <c r="C100" s="16" t="s">
        <v>387</v>
      </c>
      <c r="D100" s="17">
        <f>D101+D102+D103+D104+D105+D111</f>
        <v>258087.4</v>
      </c>
    </row>
    <row r="101" spans="1:4" ht="38.25">
      <c r="A101" s="15">
        <f t="shared" si="1"/>
        <v>90</v>
      </c>
      <c r="B101" s="9" t="s">
        <v>388</v>
      </c>
      <c r="C101" s="18" t="s">
        <v>389</v>
      </c>
      <c r="D101" s="26">
        <v>7545.4</v>
      </c>
    </row>
    <row r="102" spans="1:4" ht="38.25">
      <c r="A102" s="15">
        <f t="shared" si="1"/>
        <v>91</v>
      </c>
      <c r="B102" s="9" t="s">
        <v>196</v>
      </c>
      <c r="C102" s="18" t="s">
        <v>197</v>
      </c>
      <c r="D102" s="26">
        <v>1050.1</v>
      </c>
    </row>
    <row r="103" spans="1:4" ht="39" customHeight="1">
      <c r="A103" s="15">
        <f t="shared" si="1"/>
        <v>92</v>
      </c>
      <c r="B103" s="9" t="s">
        <v>61</v>
      </c>
      <c r="C103" s="18" t="s">
        <v>62</v>
      </c>
      <c r="D103" s="26">
        <v>2350</v>
      </c>
    </row>
    <row r="104" spans="1:4" ht="38.25">
      <c r="A104" s="15">
        <f t="shared" si="1"/>
        <v>93</v>
      </c>
      <c r="B104" s="9" t="s">
        <v>198</v>
      </c>
      <c r="C104" s="18" t="s">
        <v>199</v>
      </c>
      <c r="D104" s="26">
        <v>10080</v>
      </c>
    </row>
    <row r="105" spans="1:4" ht="25.5">
      <c r="A105" s="15">
        <f t="shared" si="1"/>
        <v>94</v>
      </c>
      <c r="B105" s="10" t="s">
        <v>200</v>
      </c>
      <c r="C105" s="16" t="s">
        <v>201</v>
      </c>
      <c r="D105" s="17">
        <f>D106+D107+D108+D109+D110</f>
        <v>71353.9</v>
      </c>
    </row>
    <row r="106" spans="1:4" ht="51">
      <c r="A106" s="15">
        <f t="shared" si="1"/>
        <v>95</v>
      </c>
      <c r="B106" s="27" t="s">
        <v>202</v>
      </c>
      <c r="C106" s="18" t="s">
        <v>390</v>
      </c>
      <c r="D106" s="26">
        <v>255</v>
      </c>
    </row>
    <row r="107" spans="1:4" ht="38.25">
      <c r="A107" s="15">
        <f t="shared" si="1"/>
        <v>96</v>
      </c>
      <c r="B107" s="27" t="s">
        <v>202</v>
      </c>
      <c r="C107" s="18" t="s">
        <v>189</v>
      </c>
      <c r="D107" s="26">
        <v>39939.9</v>
      </c>
    </row>
    <row r="108" spans="1:4" ht="51">
      <c r="A108" s="15">
        <f t="shared" si="1"/>
        <v>97</v>
      </c>
      <c r="B108" s="27" t="s">
        <v>202</v>
      </c>
      <c r="C108" s="18" t="s">
        <v>190</v>
      </c>
      <c r="D108" s="26">
        <v>31075</v>
      </c>
    </row>
    <row r="109" spans="1:4" ht="51">
      <c r="A109" s="15">
        <f t="shared" si="1"/>
        <v>98</v>
      </c>
      <c r="B109" s="27" t="s">
        <v>202</v>
      </c>
      <c r="C109" s="18" t="s">
        <v>191</v>
      </c>
      <c r="D109" s="26">
        <v>0.6</v>
      </c>
    </row>
    <row r="110" spans="1:4" ht="25.5">
      <c r="A110" s="15">
        <f t="shared" si="1"/>
        <v>99</v>
      </c>
      <c r="B110" s="27" t="s">
        <v>202</v>
      </c>
      <c r="C110" s="18" t="s">
        <v>192</v>
      </c>
      <c r="D110" s="26">
        <v>83.4</v>
      </c>
    </row>
    <row r="111" spans="1:4" ht="25.5">
      <c r="A111" s="15">
        <f t="shared" si="1"/>
        <v>100</v>
      </c>
      <c r="B111" s="10" t="s">
        <v>193</v>
      </c>
      <c r="C111" s="16" t="s">
        <v>194</v>
      </c>
      <c r="D111" s="17">
        <f>D112</f>
        <v>165708</v>
      </c>
    </row>
    <row r="112" spans="1:4" ht="118.5" customHeight="1">
      <c r="A112" s="15">
        <f t="shared" si="1"/>
        <v>101</v>
      </c>
      <c r="B112" s="27" t="s">
        <v>195</v>
      </c>
      <c r="C112" s="18" t="s">
        <v>225</v>
      </c>
      <c r="D112" s="26">
        <v>165708</v>
      </c>
    </row>
    <row r="113" spans="1:4" ht="15" customHeight="1">
      <c r="A113" s="15">
        <f t="shared" si="1"/>
        <v>102</v>
      </c>
      <c r="B113" s="10" t="s">
        <v>63</v>
      </c>
      <c r="C113" s="16" t="s">
        <v>64</v>
      </c>
      <c r="D113" s="17">
        <f>D114+D115+D116</f>
        <v>4393</v>
      </c>
    </row>
    <row r="114" spans="1:4" ht="54.75" customHeight="1">
      <c r="A114" s="15">
        <f t="shared" si="1"/>
        <v>103</v>
      </c>
      <c r="B114" s="9" t="s">
        <v>65</v>
      </c>
      <c r="C114" s="19" t="s">
        <v>66</v>
      </c>
      <c r="D114" s="22">
        <v>3696</v>
      </c>
    </row>
    <row r="115" spans="1:4" ht="39.75" customHeight="1">
      <c r="A115" s="15">
        <f t="shared" si="1"/>
        <v>104</v>
      </c>
      <c r="B115" s="27" t="s">
        <v>67</v>
      </c>
      <c r="C115" s="18" t="s">
        <v>68</v>
      </c>
      <c r="D115" s="26">
        <v>119</v>
      </c>
    </row>
    <row r="116" spans="1:4" ht="29.25" customHeight="1">
      <c r="A116" s="15">
        <f t="shared" si="1"/>
        <v>105</v>
      </c>
      <c r="B116" s="10" t="s">
        <v>69</v>
      </c>
      <c r="C116" s="16" t="s">
        <v>70</v>
      </c>
      <c r="D116" s="17">
        <f>D117+D118</f>
        <v>578</v>
      </c>
    </row>
    <row r="117" spans="1:4" ht="54.75" customHeight="1">
      <c r="A117" s="15">
        <f t="shared" si="1"/>
        <v>106</v>
      </c>
      <c r="B117" s="27" t="s">
        <v>71</v>
      </c>
      <c r="C117" s="18" t="s">
        <v>72</v>
      </c>
      <c r="D117" s="26">
        <v>195</v>
      </c>
    </row>
    <row r="118" spans="1:4" ht="107.25" customHeight="1">
      <c r="A118" s="15">
        <f t="shared" si="1"/>
        <v>107</v>
      </c>
      <c r="B118" s="24" t="s">
        <v>686</v>
      </c>
      <c r="C118" s="18" t="s">
        <v>685</v>
      </c>
      <c r="D118" s="26">
        <v>383</v>
      </c>
    </row>
    <row r="119" spans="1:4" ht="12.75">
      <c r="A119" s="15">
        <f t="shared" si="1"/>
        <v>108</v>
      </c>
      <c r="B119" s="87" t="s">
        <v>203</v>
      </c>
      <c r="C119" s="87"/>
      <c r="D119" s="17">
        <f>D12+D63</f>
        <v>866539.37</v>
      </c>
    </row>
    <row r="120" ht="12.75"/>
    <row r="121" ht="12.75"/>
    <row r="122" ht="12.75"/>
  </sheetData>
  <sheetProtection/>
  <mergeCells count="7">
    <mergeCell ref="B119:C119"/>
    <mergeCell ref="D10:D11"/>
    <mergeCell ref="B6:C6"/>
    <mergeCell ref="B8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93"/>
  <sheetViews>
    <sheetView zoomScalePageLayoutView="0" workbookViewId="0" topLeftCell="A1">
      <selection activeCell="B14" sqref="B14"/>
    </sheetView>
  </sheetViews>
  <sheetFormatPr defaultColWidth="11.75390625" defaultRowHeight="12.75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</cols>
  <sheetData>
    <row r="1" spans="1:4" ht="12.75" customHeight="1">
      <c r="A1" s="60"/>
      <c r="B1" s="60"/>
      <c r="C1" s="60"/>
      <c r="D1" s="61" t="s">
        <v>792</v>
      </c>
    </row>
    <row r="2" spans="1:4" ht="12.75" customHeight="1">
      <c r="A2" s="60"/>
      <c r="B2" s="60"/>
      <c r="C2" s="60"/>
      <c r="D2" s="61" t="s">
        <v>793</v>
      </c>
    </row>
    <row r="3" spans="1:4" ht="12.75" customHeight="1">
      <c r="A3" s="60"/>
      <c r="B3" s="60"/>
      <c r="C3" s="60"/>
      <c r="D3" s="61" t="s">
        <v>332</v>
      </c>
    </row>
    <row r="4" spans="1:4" ht="12.75" customHeight="1">
      <c r="A4" s="60"/>
      <c r="B4" s="60"/>
      <c r="C4" s="60"/>
      <c r="D4" s="61" t="s">
        <v>794</v>
      </c>
    </row>
    <row r="5" spans="1:4" ht="12.75" customHeight="1">
      <c r="A5" s="60"/>
      <c r="B5" s="60"/>
      <c r="C5" s="60"/>
      <c r="D5" s="61" t="s">
        <v>332</v>
      </c>
    </row>
    <row r="6" spans="1:4" ht="12.75" customHeight="1">
      <c r="A6" s="60"/>
      <c r="B6" s="60"/>
      <c r="C6" s="60"/>
      <c r="D6" s="61" t="s">
        <v>170</v>
      </c>
    </row>
    <row r="7" spans="1:4" ht="12.75" customHeight="1">
      <c r="A7" s="60"/>
      <c r="B7" s="60"/>
      <c r="C7" s="60"/>
      <c r="D7" s="62"/>
    </row>
    <row r="8" spans="1:4" ht="30.75" customHeight="1">
      <c r="A8" s="94" t="s">
        <v>795</v>
      </c>
      <c r="B8" s="95"/>
      <c r="C8" s="95"/>
      <c r="D8" s="95"/>
    </row>
    <row r="9" spans="1:4" ht="12.75" customHeight="1">
      <c r="A9" s="60"/>
      <c r="B9" s="60"/>
      <c r="C9" s="63"/>
      <c r="D9" s="62"/>
    </row>
    <row r="10" spans="1:4" ht="76.5" customHeight="1">
      <c r="A10" s="64" t="s">
        <v>240</v>
      </c>
      <c r="B10" s="65" t="s">
        <v>796</v>
      </c>
      <c r="C10" s="64" t="s">
        <v>797</v>
      </c>
      <c r="D10" s="66" t="s">
        <v>798</v>
      </c>
    </row>
    <row r="11" spans="1:4" ht="33" customHeight="1">
      <c r="A11" s="67">
        <v>1</v>
      </c>
      <c r="B11" s="68" t="s">
        <v>520</v>
      </c>
      <c r="C11" s="68"/>
      <c r="D11" s="69" t="s">
        <v>799</v>
      </c>
    </row>
    <row r="12" spans="1:4" ht="34.5" customHeight="1">
      <c r="A12" s="67">
        <v>2</v>
      </c>
      <c r="B12" s="70">
        <v>901</v>
      </c>
      <c r="C12" s="70" t="s">
        <v>800</v>
      </c>
      <c r="D12" s="71" t="s">
        <v>801</v>
      </c>
    </row>
    <row r="13" spans="1:4" ht="34.5" customHeight="1">
      <c r="A13" s="67">
        <v>3</v>
      </c>
      <c r="B13" s="72" t="s">
        <v>520</v>
      </c>
      <c r="C13" s="72" t="s">
        <v>802</v>
      </c>
      <c r="D13" s="73" t="s">
        <v>803</v>
      </c>
    </row>
    <row r="14" spans="1:4" ht="34.5" customHeight="1">
      <c r="A14" s="67">
        <v>4</v>
      </c>
      <c r="B14" s="72" t="s">
        <v>520</v>
      </c>
      <c r="C14" s="72" t="s">
        <v>804</v>
      </c>
      <c r="D14" s="74" t="s">
        <v>805</v>
      </c>
    </row>
    <row r="15" spans="1:4" ht="65.25" customHeight="1">
      <c r="A15" s="67">
        <v>5</v>
      </c>
      <c r="B15" s="70">
        <v>901</v>
      </c>
      <c r="C15" s="70" t="s">
        <v>806</v>
      </c>
      <c r="D15" s="75" t="s">
        <v>807</v>
      </c>
    </row>
    <row r="16" spans="1:4" ht="63" customHeight="1">
      <c r="A16" s="67">
        <v>6</v>
      </c>
      <c r="B16" s="70">
        <v>901</v>
      </c>
      <c r="C16" s="70" t="s">
        <v>808</v>
      </c>
      <c r="D16" s="75" t="s">
        <v>809</v>
      </c>
    </row>
    <row r="17" spans="1:4" ht="63" customHeight="1">
      <c r="A17" s="67">
        <v>7</v>
      </c>
      <c r="B17" s="70">
        <v>901</v>
      </c>
      <c r="C17" s="70" t="s">
        <v>810</v>
      </c>
      <c r="D17" s="75" t="s">
        <v>811</v>
      </c>
    </row>
    <row r="18" spans="1:4" ht="96" customHeight="1">
      <c r="A18" s="67">
        <v>8</v>
      </c>
      <c r="B18" s="70">
        <v>901</v>
      </c>
      <c r="C18" s="70" t="s">
        <v>812</v>
      </c>
      <c r="D18" s="75" t="s">
        <v>813</v>
      </c>
    </row>
    <row r="19" spans="1:4" ht="65.25" customHeight="1">
      <c r="A19" s="67">
        <v>9</v>
      </c>
      <c r="B19" s="70">
        <v>901</v>
      </c>
      <c r="C19" s="70" t="s">
        <v>814</v>
      </c>
      <c r="D19" s="71" t="s">
        <v>815</v>
      </c>
    </row>
    <row r="20" spans="1:4" ht="63" customHeight="1">
      <c r="A20" s="67">
        <v>10</v>
      </c>
      <c r="B20" s="70">
        <v>901</v>
      </c>
      <c r="C20" s="70" t="s">
        <v>816</v>
      </c>
      <c r="D20" s="75" t="s">
        <v>817</v>
      </c>
    </row>
    <row r="21" spans="1:4" ht="51.75" customHeight="1">
      <c r="A21" s="67">
        <v>11</v>
      </c>
      <c r="B21" s="70">
        <v>901</v>
      </c>
      <c r="C21" s="70" t="s">
        <v>818</v>
      </c>
      <c r="D21" s="75" t="s">
        <v>819</v>
      </c>
    </row>
    <row r="22" spans="1:4" ht="113.25" customHeight="1">
      <c r="A22" s="67">
        <v>12</v>
      </c>
      <c r="B22" s="70">
        <v>901</v>
      </c>
      <c r="C22" s="70" t="s">
        <v>820</v>
      </c>
      <c r="D22" s="75" t="s">
        <v>821</v>
      </c>
    </row>
    <row r="23" spans="1:4" ht="38.25" customHeight="1">
      <c r="A23" s="67">
        <v>13</v>
      </c>
      <c r="B23" s="70">
        <v>901</v>
      </c>
      <c r="C23" s="70" t="s">
        <v>822</v>
      </c>
      <c r="D23" s="75" t="s">
        <v>823</v>
      </c>
    </row>
    <row r="24" spans="1:4" ht="96.75" customHeight="1">
      <c r="A24" s="67">
        <v>14</v>
      </c>
      <c r="B24" s="70">
        <v>901</v>
      </c>
      <c r="C24" s="70" t="s">
        <v>824</v>
      </c>
      <c r="D24" s="75" t="s">
        <v>825</v>
      </c>
    </row>
    <row r="25" spans="1:4" ht="48.75" customHeight="1">
      <c r="A25" s="67">
        <v>15</v>
      </c>
      <c r="B25" s="70">
        <v>901</v>
      </c>
      <c r="C25" s="70" t="s">
        <v>826</v>
      </c>
      <c r="D25" s="75" t="s">
        <v>827</v>
      </c>
    </row>
    <row r="26" spans="1:4" ht="77.25" customHeight="1">
      <c r="A26" s="67">
        <v>16</v>
      </c>
      <c r="B26" s="70">
        <v>901</v>
      </c>
      <c r="C26" s="70" t="s">
        <v>828</v>
      </c>
      <c r="D26" s="75" t="s">
        <v>829</v>
      </c>
    </row>
    <row r="27" spans="1:4" ht="78.75" customHeight="1">
      <c r="A27" s="67">
        <v>17</v>
      </c>
      <c r="B27" s="70">
        <v>901</v>
      </c>
      <c r="C27" s="70" t="s">
        <v>830</v>
      </c>
      <c r="D27" s="71" t="s">
        <v>831</v>
      </c>
    </row>
    <row r="28" spans="1:4" ht="34.5" customHeight="1">
      <c r="A28" s="67">
        <v>18</v>
      </c>
      <c r="B28" s="70" t="s">
        <v>520</v>
      </c>
      <c r="C28" s="70" t="s">
        <v>832</v>
      </c>
      <c r="D28" s="75" t="s">
        <v>833</v>
      </c>
    </row>
    <row r="29" spans="1:4" ht="49.5" customHeight="1">
      <c r="A29" s="67">
        <v>19</v>
      </c>
      <c r="B29" s="70" t="s">
        <v>520</v>
      </c>
      <c r="C29" s="70" t="s">
        <v>834</v>
      </c>
      <c r="D29" s="75" t="s">
        <v>835</v>
      </c>
    </row>
    <row r="30" spans="1:4" ht="47.25" customHeight="1">
      <c r="A30" s="67">
        <v>20</v>
      </c>
      <c r="B30" s="72" t="s">
        <v>520</v>
      </c>
      <c r="C30" s="70" t="s">
        <v>836</v>
      </c>
      <c r="D30" s="75" t="s">
        <v>837</v>
      </c>
    </row>
    <row r="31" spans="1:4" ht="37.5" customHeight="1">
      <c r="A31" s="67">
        <v>21</v>
      </c>
      <c r="B31" s="70">
        <v>901</v>
      </c>
      <c r="C31" s="70" t="s">
        <v>838</v>
      </c>
      <c r="D31" s="75" t="s">
        <v>839</v>
      </c>
    </row>
    <row r="32" spans="1:4" ht="80.25" customHeight="1">
      <c r="A32" s="67">
        <v>22</v>
      </c>
      <c r="B32" s="70">
        <v>901</v>
      </c>
      <c r="C32" s="70" t="s">
        <v>840</v>
      </c>
      <c r="D32" s="75" t="s">
        <v>841</v>
      </c>
    </row>
    <row r="33" spans="1:4" ht="80.25" customHeight="1">
      <c r="A33" s="67">
        <v>23</v>
      </c>
      <c r="B33" s="70">
        <v>901</v>
      </c>
      <c r="C33" s="70" t="s">
        <v>842</v>
      </c>
      <c r="D33" s="71" t="s">
        <v>843</v>
      </c>
    </row>
    <row r="34" spans="1:4" ht="93.75" customHeight="1">
      <c r="A34" s="67">
        <v>24</v>
      </c>
      <c r="B34" s="70">
        <v>901</v>
      </c>
      <c r="C34" s="70" t="s">
        <v>844</v>
      </c>
      <c r="D34" s="71" t="s">
        <v>845</v>
      </c>
    </row>
    <row r="35" spans="1:4" ht="95.25" customHeight="1">
      <c r="A35" s="67">
        <v>25</v>
      </c>
      <c r="B35" s="70">
        <v>901</v>
      </c>
      <c r="C35" s="70" t="s">
        <v>846</v>
      </c>
      <c r="D35" s="71" t="s">
        <v>847</v>
      </c>
    </row>
    <row r="36" spans="1:4" ht="95.25" customHeight="1">
      <c r="A36" s="67">
        <v>26</v>
      </c>
      <c r="B36" s="70">
        <v>901</v>
      </c>
      <c r="C36" s="70" t="s">
        <v>848</v>
      </c>
      <c r="D36" s="71" t="s">
        <v>849</v>
      </c>
    </row>
    <row r="37" spans="1:4" ht="33" customHeight="1">
      <c r="A37" s="67">
        <v>27</v>
      </c>
      <c r="B37" s="70">
        <v>901</v>
      </c>
      <c r="C37" s="70" t="s">
        <v>850</v>
      </c>
      <c r="D37" s="75" t="s">
        <v>851</v>
      </c>
    </row>
    <row r="38" spans="1:4" ht="52.5" customHeight="1">
      <c r="A38" s="67">
        <v>28</v>
      </c>
      <c r="B38" s="70">
        <v>901</v>
      </c>
      <c r="C38" s="70" t="s">
        <v>852</v>
      </c>
      <c r="D38" s="71" t="s">
        <v>853</v>
      </c>
    </row>
    <row r="39" spans="1:4" ht="36.75" customHeight="1">
      <c r="A39" s="67">
        <v>29</v>
      </c>
      <c r="B39" s="72" t="s">
        <v>520</v>
      </c>
      <c r="C39" s="72" t="s">
        <v>854</v>
      </c>
      <c r="D39" s="76" t="s">
        <v>855</v>
      </c>
    </row>
    <row r="40" spans="1:4" ht="82.5" customHeight="1">
      <c r="A40" s="67">
        <v>30</v>
      </c>
      <c r="B40" s="72" t="s">
        <v>520</v>
      </c>
      <c r="C40" s="72" t="s">
        <v>856</v>
      </c>
      <c r="D40" s="76" t="s">
        <v>857</v>
      </c>
    </row>
    <row r="41" spans="1:4" ht="66.75" customHeight="1">
      <c r="A41" s="67">
        <v>31</v>
      </c>
      <c r="B41" s="72" t="s">
        <v>520</v>
      </c>
      <c r="C41" s="72" t="s">
        <v>858</v>
      </c>
      <c r="D41" s="76" t="s">
        <v>859</v>
      </c>
    </row>
    <row r="42" spans="1:4" ht="62.25" customHeight="1">
      <c r="A42" s="67">
        <v>32</v>
      </c>
      <c r="B42" s="72" t="s">
        <v>520</v>
      </c>
      <c r="C42" s="72" t="s">
        <v>860</v>
      </c>
      <c r="D42" s="76" t="s">
        <v>861</v>
      </c>
    </row>
    <row r="43" spans="1:4" ht="77.25" customHeight="1">
      <c r="A43" s="67">
        <v>33</v>
      </c>
      <c r="B43" s="72" t="s">
        <v>520</v>
      </c>
      <c r="C43" s="72" t="s">
        <v>862</v>
      </c>
      <c r="D43" s="74" t="s">
        <v>863</v>
      </c>
    </row>
    <row r="44" spans="1:4" ht="46.5" customHeight="1">
      <c r="A44" s="67">
        <v>34</v>
      </c>
      <c r="B44" s="72" t="s">
        <v>520</v>
      </c>
      <c r="C44" s="72" t="s">
        <v>864</v>
      </c>
      <c r="D44" s="74" t="s">
        <v>865</v>
      </c>
    </row>
    <row r="45" spans="1:4" ht="33.75" customHeight="1">
      <c r="A45" s="67">
        <v>35</v>
      </c>
      <c r="B45" s="72">
        <v>901</v>
      </c>
      <c r="C45" s="72" t="s">
        <v>866</v>
      </c>
      <c r="D45" s="74" t="s">
        <v>867</v>
      </c>
    </row>
    <row r="46" spans="1:4" ht="20.25" customHeight="1">
      <c r="A46" s="67">
        <v>36</v>
      </c>
      <c r="B46" s="72">
        <v>901</v>
      </c>
      <c r="C46" s="72" t="s">
        <v>868</v>
      </c>
      <c r="D46" s="74" t="s">
        <v>869</v>
      </c>
    </row>
    <row r="47" spans="1:4" ht="21.75" customHeight="1">
      <c r="A47" s="67">
        <v>37</v>
      </c>
      <c r="B47" s="72">
        <v>901</v>
      </c>
      <c r="C47" s="72" t="s">
        <v>870</v>
      </c>
      <c r="D47" s="74" t="s">
        <v>871</v>
      </c>
    </row>
    <row r="48" spans="1:4" ht="47.25" customHeight="1">
      <c r="A48" s="67">
        <v>38</v>
      </c>
      <c r="B48" s="72" t="s">
        <v>520</v>
      </c>
      <c r="C48" s="72" t="s">
        <v>872</v>
      </c>
      <c r="D48" s="76" t="s">
        <v>873</v>
      </c>
    </row>
    <row r="49" spans="1:4" ht="48.75" customHeight="1">
      <c r="A49" s="67">
        <v>39</v>
      </c>
      <c r="B49" s="68" t="s">
        <v>520</v>
      </c>
      <c r="C49" s="68"/>
      <c r="D49" s="69" t="s">
        <v>874</v>
      </c>
    </row>
    <row r="50" spans="1:4" ht="79.5" customHeight="1">
      <c r="A50" s="67">
        <v>40</v>
      </c>
      <c r="B50" s="70">
        <v>901</v>
      </c>
      <c r="C50" s="70" t="s">
        <v>875</v>
      </c>
      <c r="D50" s="75" t="s">
        <v>876</v>
      </c>
    </row>
    <row r="51" spans="1:4" ht="50.25" customHeight="1">
      <c r="A51" s="67">
        <v>41</v>
      </c>
      <c r="B51" s="70">
        <v>901</v>
      </c>
      <c r="C51" s="70" t="s">
        <v>877</v>
      </c>
      <c r="D51" s="75" t="s">
        <v>878</v>
      </c>
    </row>
    <row r="52" spans="1:4" ht="38.25" customHeight="1">
      <c r="A52" s="67">
        <v>42</v>
      </c>
      <c r="B52" s="68" t="s">
        <v>329</v>
      </c>
      <c r="C52" s="68"/>
      <c r="D52" s="69" t="s">
        <v>879</v>
      </c>
    </row>
    <row r="53" spans="1:4" ht="63" customHeight="1">
      <c r="A53" s="67">
        <v>43</v>
      </c>
      <c r="B53" s="70" t="s">
        <v>329</v>
      </c>
      <c r="C53" s="70" t="s">
        <v>880</v>
      </c>
      <c r="D53" s="75" t="s">
        <v>881</v>
      </c>
    </row>
    <row r="54" spans="1:4" ht="63" customHeight="1">
      <c r="A54" s="67">
        <v>44</v>
      </c>
      <c r="B54" s="70" t="s">
        <v>329</v>
      </c>
      <c r="C54" s="70" t="s">
        <v>882</v>
      </c>
      <c r="D54" s="75" t="s">
        <v>883</v>
      </c>
    </row>
    <row r="55" spans="1:4" ht="37.5" customHeight="1">
      <c r="A55" s="67">
        <v>45</v>
      </c>
      <c r="B55" s="70" t="s">
        <v>329</v>
      </c>
      <c r="C55" s="70" t="s">
        <v>832</v>
      </c>
      <c r="D55" s="75" t="s">
        <v>833</v>
      </c>
    </row>
    <row r="56" spans="1:4" ht="50.25" customHeight="1">
      <c r="A56" s="67">
        <v>46</v>
      </c>
      <c r="B56" s="70" t="s">
        <v>329</v>
      </c>
      <c r="C56" s="70" t="s">
        <v>836</v>
      </c>
      <c r="D56" s="75" t="s">
        <v>837</v>
      </c>
    </row>
    <row r="57" spans="1:4" ht="78" customHeight="1">
      <c r="A57" s="67">
        <v>47</v>
      </c>
      <c r="B57" s="72" t="s">
        <v>329</v>
      </c>
      <c r="C57" s="72" t="s">
        <v>856</v>
      </c>
      <c r="D57" s="76" t="s">
        <v>857</v>
      </c>
    </row>
    <row r="58" spans="1:4" ht="65.25" customHeight="1">
      <c r="A58" s="67">
        <v>48</v>
      </c>
      <c r="B58" s="72" t="s">
        <v>329</v>
      </c>
      <c r="C58" s="72" t="s">
        <v>858</v>
      </c>
      <c r="D58" s="76" t="s">
        <v>859</v>
      </c>
    </row>
    <row r="59" spans="1:4" ht="33" customHeight="1">
      <c r="A59" s="67">
        <v>49</v>
      </c>
      <c r="B59" s="72" t="s">
        <v>329</v>
      </c>
      <c r="C59" s="72" t="s">
        <v>866</v>
      </c>
      <c r="D59" s="74" t="s">
        <v>867</v>
      </c>
    </row>
    <row r="60" spans="1:4" ht="21" customHeight="1">
      <c r="A60" s="67">
        <v>50</v>
      </c>
      <c r="B60" s="72" t="s">
        <v>329</v>
      </c>
      <c r="C60" s="72" t="s">
        <v>868</v>
      </c>
      <c r="D60" s="74" t="s">
        <v>869</v>
      </c>
    </row>
    <row r="61" spans="1:4" ht="48.75" customHeight="1">
      <c r="A61" s="67">
        <v>51</v>
      </c>
      <c r="B61" s="72" t="s">
        <v>329</v>
      </c>
      <c r="C61" s="72" t="s">
        <v>872</v>
      </c>
      <c r="D61" s="76" t="s">
        <v>873</v>
      </c>
    </row>
    <row r="62" spans="1:4" ht="47.25" customHeight="1">
      <c r="A62" s="67">
        <v>52</v>
      </c>
      <c r="B62" s="68" t="s">
        <v>330</v>
      </c>
      <c r="C62" s="77"/>
      <c r="D62" s="78" t="s">
        <v>884</v>
      </c>
    </row>
    <row r="63" spans="1:4" ht="81.75" customHeight="1">
      <c r="A63" s="67">
        <v>53</v>
      </c>
      <c r="B63" s="72" t="s">
        <v>330</v>
      </c>
      <c r="C63" s="72" t="s">
        <v>856</v>
      </c>
      <c r="D63" s="76" t="s">
        <v>857</v>
      </c>
    </row>
    <row r="64" spans="1:4" ht="65.25" customHeight="1">
      <c r="A64" s="67">
        <v>54</v>
      </c>
      <c r="B64" s="72" t="s">
        <v>330</v>
      </c>
      <c r="C64" s="72" t="s">
        <v>858</v>
      </c>
      <c r="D64" s="76" t="s">
        <v>859</v>
      </c>
    </row>
    <row r="65" spans="1:4" ht="30" customHeight="1">
      <c r="A65" s="67">
        <v>55</v>
      </c>
      <c r="B65" s="72" t="s">
        <v>330</v>
      </c>
      <c r="C65" s="72" t="s">
        <v>866</v>
      </c>
      <c r="D65" s="74" t="s">
        <v>867</v>
      </c>
    </row>
    <row r="66" spans="1:4" ht="22.5" customHeight="1">
      <c r="A66" s="67">
        <v>56</v>
      </c>
      <c r="B66" s="72" t="s">
        <v>330</v>
      </c>
      <c r="C66" s="72" t="s">
        <v>868</v>
      </c>
      <c r="D66" s="74" t="s">
        <v>869</v>
      </c>
    </row>
    <row r="67" spans="1:4" ht="48" customHeight="1">
      <c r="A67" s="67">
        <v>57</v>
      </c>
      <c r="B67" s="72" t="s">
        <v>330</v>
      </c>
      <c r="C67" s="72" t="s">
        <v>872</v>
      </c>
      <c r="D67" s="76" t="s">
        <v>873</v>
      </c>
    </row>
    <row r="68" spans="1:4" ht="48.75" customHeight="1">
      <c r="A68" s="67">
        <v>58</v>
      </c>
      <c r="B68" s="68" t="s">
        <v>885</v>
      </c>
      <c r="C68" s="68"/>
      <c r="D68" s="78" t="s">
        <v>886</v>
      </c>
    </row>
    <row r="69" spans="1:4" ht="18" customHeight="1">
      <c r="A69" s="67">
        <v>59</v>
      </c>
      <c r="B69" s="70" t="s">
        <v>885</v>
      </c>
      <c r="C69" s="70" t="s">
        <v>887</v>
      </c>
      <c r="D69" s="75" t="s">
        <v>888</v>
      </c>
    </row>
    <row r="70" spans="1:4" ht="31.5" customHeight="1">
      <c r="A70" s="67">
        <v>60</v>
      </c>
      <c r="B70" s="70" t="s">
        <v>885</v>
      </c>
      <c r="C70" s="70" t="s">
        <v>889</v>
      </c>
      <c r="D70" s="75" t="s">
        <v>890</v>
      </c>
    </row>
    <row r="71" spans="1:4" ht="18.75" customHeight="1">
      <c r="A71" s="67">
        <v>61</v>
      </c>
      <c r="B71" s="70" t="s">
        <v>885</v>
      </c>
      <c r="C71" s="70" t="s">
        <v>891</v>
      </c>
      <c r="D71" s="75" t="s">
        <v>892</v>
      </c>
    </row>
    <row r="72" spans="1:4" ht="32.25" customHeight="1">
      <c r="A72" s="67">
        <v>62</v>
      </c>
      <c r="B72" s="70" t="s">
        <v>885</v>
      </c>
      <c r="C72" s="70" t="s">
        <v>893</v>
      </c>
      <c r="D72" s="75" t="s">
        <v>894</v>
      </c>
    </row>
    <row r="73" spans="1:4" ht="31.5" customHeight="1">
      <c r="A73" s="67">
        <v>63</v>
      </c>
      <c r="B73" s="70" t="s">
        <v>885</v>
      </c>
      <c r="C73" s="70" t="s">
        <v>895</v>
      </c>
      <c r="D73" s="75" t="s">
        <v>896</v>
      </c>
    </row>
    <row r="74" spans="1:4" ht="66" customHeight="1">
      <c r="A74" s="67">
        <v>64</v>
      </c>
      <c r="B74" s="70" t="s">
        <v>885</v>
      </c>
      <c r="C74" s="70" t="s">
        <v>897</v>
      </c>
      <c r="D74" s="75" t="s">
        <v>898</v>
      </c>
    </row>
    <row r="75" spans="1:4" ht="36.75" customHeight="1">
      <c r="A75" s="67">
        <v>65</v>
      </c>
      <c r="B75" s="70" t="s">
        <v>885</v>
      </c>
      <c r="C75" s="79" t="s">
        <v>899</v>
      </c>
      <c r="D75" s="75" t="s">
        <v>900</v>
      </c>
    </row>
    <row r="76" spans="1:4" ht="96.75" customHeight="1">
      <c r="A76" s="67">
        <v>66</v>
      </c>
      <c r="B76" s="70" t="s">
        <v>885</v>
      </c>
      <c r="C76" s="70" t="s">
        <v>901</v>
      </c>
      <c r="D76" s="80" t="s">
        <v>902</v>
      </c>
    </row>
    <row r="77" spans="1:4" ht="51.75" customHeight="1">
      <c r="A77" s="67">
        <v>67</v>
      </c>
      <c r="B77" s="70" t="s">
        <v>885</v>
      </c>
      <c r="C77" s="70" t="s">
        <v>903</v>
      </c>
      <c r="D77" s="75" t="s">
        <v>904</v>
      </c>
    </row>
    <row r="78" spans="1:4" ht="66" customHeight="1">
      <c r="A78" s="67">
        <v>68</v>
      </c>
      <c r="B78" s="70" t="s">
        <v>885</v>
      </c>
      <c r="C78" s="79" t="s">
        <v>905</v>
      </c>
      <c r="D78" s="75" t="s">
        <v>906</v>
      </c>
    </row>
    <row r="79" spans="1:4" ht="33" customHeight="1">
      <c r="A79" s="67">
        <v>69</v>
      </c>
      <c r="B79" s="68" t="s">
        <v>907</v>
      </c>
      <c r="C79" s="68"/>
      <c r="D79" s="78" t="s">
        <v>908</v>
      </c>
    </row>
    <row r="80" spans="1:4" ht="32.25" customHeight="1">
      <c r="A80" s="67">
        <v>70</v>
      </c>
      <c r="B80" s="70" t="s">
        <v>907</v>
      </c>
      <c r="C80" s="70" t="s">
        <v>909</v>
      </c>
      <c r="D80" s="75" t="s">
        <v>910</v>
      </c>
    </row>
    <row r="81" spans="1:4" ht="31.5" customHeight="1">
      <c r="A81" s="67">
        <v>71</v>
      </c>
      <c r="B81" s="70" t="s">
        <v>907</v>
      </c>
      <c r="C81" s="70" t="s">
        <v>911</v>
      </c>
      <c r="D81" s="75" t="s">
        <v>912</v>
      </c>
    </row>
    <row r="82" spans="1:4" ht="17.25" customHeight="1">
      <c r="A82" s="67">
        <v>72</v>
      </c>
      <c r="B82" s="70" t="s">
        <v>907</v>
      </c>
      <c r="C82" s="70" t="s">
        <v>913</v>
      </c>
      <c r="D82" s="75" t="s">
        <v>914</v>
      </c>
    </row>
    <row r="83" spans="1:4" ht="17.25" customHeight="1">
      <c r="A83" s="67">
        <v>73</v>
      </c>
      <c r="B83" s="70" t="s">
        <v>907</v>
      </c>
      <c r="C83" s="70" t="s">
        <v>915</v>
      </c>
      <c r="D83" s="75" t="s">
        <v>916</v>
      </c>
    </row>
    <row r="84" spans="1:4" ht="32.25" customHeight="1">
      <c r="A84" s="67">
        <v>74</v>
      </c>
      <c r="B84" s="70" t="s">
        <v>907</v>
      </c>
      <c r="C84" s="70" t="s">
        <v>917</v>
      </c>
      <c r="D84" s="75" t="s">
        <v>918</v>
      </c>
    </row>
    <row r="85" spans="1:4" ht="34.5" customHeight="1">
      <c r="A85" s="67">
        <v>75</v>
      </c>
      <c r="B85" s="81" t="s">
        <v>919</v>
      </c>
      <c r="C85" s="68"/>
      <c r="D85" s="78" t="s">
        <v>920</v>
      </c>
    </row>
    <row r="86" spans="1:4" ht="50.25" customHeight="1">
      <c r="A86" s="67">
        <v>76</v>
      </c>
      <c r="B86" s="82" t="s">
        <v>919</v>
      </c>
      <c r="C86" s="70" t="s">
        <v>864</v>
      </c>
      <c r="D86" s="75" t="s">
        <v>865</v>
      </c>
    </row>
    <row r="87" spans="1:4" ht="34.5" customHeight="1">
      <c r="A87" s="67">
        <v>77</v>
      </c>
      <c r="B87" s="68" t="s">
        <v>51</v>
      </c>
      <c r="C87" s="78"/>
      <c r="D87" s="78" t="s">
        <v>921</v>
      </c>
    </row>
    <row r="88" spans="1:4" ht="48" customHeight="1">
      <c r="A88" s="67">
        <v>78</v>
      </c>
      <c r="B88" s="82" t="s">
        <v>51</v>
      </c>
      <c r="C88" s="70" t="s">
        <v>864</v>
      </c>
      <c r="D88" s="75" t="s">
        <v>865</v>
      </c>
    </row>
    <row r="89" spans="1:4" ht="26.25" customHeight="1">
      <c r="A89" s="67">
        <v>79</v>
      </c>
      <c r="B89" s="70" t="s">
        <v>51</v>
      </c>
      <c r="C89" s="74" t="s">
        <v>868</v>
      </c>
      <c r="D89" s="74" t="s">
        <v>922</v>
      </c>
    </row>
    <row r="90" spans="1:4" ht="66.75" customHeight="1">
      <c r="A90" s="67">
        <v>80</v>
      </c>
      <c r="B90" s="81" t="s">
        <v>923</v>
      </c>
      <c r="C90" s="68"/>
      <c r="D90" s="78" t="s">
        <v>924</v>
      </c>
    </row>
    <row r="91" spans="1:4" ht="51" customHeight="1">
      <c r="A91" s="67">
        <v>81</v>
      </c>
      <c r="B91" s="82" t="s">
        <v>923</v>
      </c>
      <c r="C91" s="70" t="s">
        <v>864</v>
      </c>
      <c r="D91" s="75" t="s">
        <v>865</v>
      </c>
    </row>
    <row r="92" spans="1:4" ht="22.5" customHeight="1">
      <c r="A92" s="67">
        <v>82</v>
      </c>
      <c r="B92" s="81" t="s">
        <v>415</v>
      </c>
      <c r="C92" s="68"/>
      <c r="D92" s="78" t="s">
        <v>925</v>
      </c>
    </row>
    <row r="93" spans="1:4" ht="63.75" customHeight="1">
      <c r="A93" s="67">
        <v>83</v>
      </c>
      <c r="B93" s="82" t="s">
        <v>415</v>
      </c>
      <c r="C93" s="70" t="s">
        <v>926</v>
      </c>
      <c r="D93" s="75" t="s">
        <v>927</v>
      </c>
    </row>
  </sheetData>
  <sheetProtection/>
  <mergeCells count="1">
    <mergeCell ref="A8:D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G25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7.75390625" style="0" customWidth="1"/>
    <col min="2" max="2" width="7.875" style="0" customWidth="1"/>
    <col min="3" max="3" width="37.875" style="0" customWidth="1"/>
    <col min="4" max="4" width="13.00390625" style="0" customWidth="1"/>
    <col min="5" max="5" width="12.125" style="0" customWidth="1"/>
    <col min="6" max="6" width="16.125" style="0" customWidth="1"/>
    <col min="7" max="7" width="18.00390625" style="0" customWidth="1"/>
  </cols>
  <sheetData>
    <row r="4" spans="1:7" ht="15.75">
      <c r="A4" s="60"/>
      <c r="B4" s="60"/>
      <c r="C4" s="60"/>
      <c r="D4" s="60"/>
      <c r="E4" s="60"/>
      <c r="F4" s="60"/>
      <c r="G4" s="61" t="s">
        <v>928</v>
      </c>
    </row>
    <row r="5" spans="1:7" ht="15.75">
      <c r="A5" s="60"/>
      <c r="B5" s="60"/>
      <c r="C5" s="60"/>
      <c r="D5" s="60"/>
      <c r="E5" s="60"/>
      <c r="F5" s="60"/>
      <c r="G5" s="61" t="s">
        <v>793</v>
      </c>
    </row>
    <row r="6" spans="1:7" ht="15.75">
      <c r="A6" s="60"/>
      <c r="B6" s="60"/>
      <c r="C6" s="60"/>
      <c r="D6" s="60"/>
      <c r="E6" s="60"/>
      <c r="F6" s="60"/>
      <c r="G6" s="61" t="s">
        <v>332</v>
      </c>
    </row>
    <row r="7" spans="1:7" ht="15.75">
      <c r="A7" s="60"/>
      <c r="B7" s="60"/>
      <c r="C7" s="60"/>
      <c r="D7" s="60"/>
      <c r="E7" s="60"/>
      <c r="F7" s="60"/>
      <c r="G7" s="61" t="s">
        <v>794</v>
      </c>
    </row>
    <row r="8" spans="1:7" ht="15.75">
      <c r="A8" s="60"/>
      <c r="B8" s="60"/>
      <c r="C8" s="60"/>
      <c r="D8" s="60"/>
      <c r="E8" s="60"/>
      <c r="F8" s="60"/>
      <c r="G8" s="61" t="s">
        <v>332</v>
      </c>
    </row>
    <row r="9" spans="1:7" ht="15.75">
      <c r="A9" s="60"/>
      <c r="B9" s="60"/>
      <c r="C9" s="60"/>
      <c r="D9" s="60"/>
      <c r="E9" s="60"/>
      <c r="F9" s="60"/>
      <c r="G9" s="61" t="s">
        <v>170</v>
      </c>
    </row>
    <row r="10" spans="1:7" ht="15.75">
      <c r="A10" s="60"/>
      <c r="B10" s="60"/>
      <c r="C10" s="60"/>
      <c r="D10" s="60"/>
      <c r="E10" s="60"/>
      <c r="F10" s="60"/>
      <c r="G10" s="61"/>
    </row>
    <row r="11" spans="1:7" ht="15.75">
      <c r="A11" s="60"/>
      <c r="B11" s="60"/>
      <c r="C11" s="60"/>
      <c r="D11" s="60"/>
      <c r="E11" s="60"/>
      <c r="F11" s="60"/>
      <c r="G11" s="61"/>
    </row>
    <row r="12" spans="1:7" ht="15">
      <c r="A12" s="60"/>
      <c r="B12" s="60"/>
      <c r="C12" s="60"/>
      <c r="D12" s="60"/>
      <c r="E12" s="60"/>
      <c r="F12" s="60"/>
      <c r="G12" s="62"/>
    </row>
    <row r="13" spans="1:7" ht="15.75">
      <c r="A13" s="94" t="s">
        <v>929</v>
      </c>
      <c r="B13" s="95"/>
      <c r="C13" s="95"/>
      <c r="D13" s="95"/>
      <c r="E13" s="95"/>
      <c r="F13" s="95"/>
      <c r="G13" s="95"/>
    </row>
    <row r="14" spans="1:7" ht="15.75">
      <c r="A14" s="60"/>
      <c r="B14" s="60"/>
      <c r="C14" s="60"/>
      <c r="D14" s="60"/>
      <c r="E14" s="60"/>
      <c r="F14" s="63"/>
      <c r="G14" s="62"/>
    </row>
    <row r="15" spans="1:7" ht="125.25" customHeight="1">
      <c r="A15" s="64" t="s">
        <v>240</v>
      </c>
      <c r="B15" s="65" t="s">
        <v>930</v>
      </c>
      <c r="C15" s="66" t="s">
        <v>798</v>
      </c>
      <c r="D15" s="65" t="s">
        <v>931</v>
      </c>
      <c r="E15" s="65" t="s">
        <v>932</v>
      </c>
      <c r="F15" s="64" t="s">
        <v>933</v>
      </c>
      <c r="G15" s="66" t="s">
        <v>934</v>
      </c>
    </row>
    <row r="16" spans="1:7" ht="47.25">
      <c r="A16" s="67">
        <v>1</v>
      </c>
      <c r="B16" s="83" t="s">
        <v>520</v>
      </c>
      <c r="C16" s="84" t="s">
        <v>935</v>
      </c>
      <c r="D16" s="83" t="s">
        <v>936</v>
      </c>
      <c r="E16" s="83" t="s">
        <v>937</v>
      </c>
      <c r="F16" s="83" t="s">
        <v>938</v>
      </c>
      <c r="G16" s="84" t="s">
        <v>939</v>
      </c>
    </row>
    <row r="17" spans="1:7" ht="78.75">
      <c r="A17" s="67">
        <v>2</v>
      </c>
      <c r="B17" s="83" t="s">
        <v>520</v>
      </c>
      <c r="C17" s="84" t="s">
        <v>940</v>
      </c>
      <c r="D17" s="83" t="s">
        <v>936</v>
      </c>
      <c r="E17" s="83" t="s">
        <v>937</v>
      </c>
      <c r="F17" s="83" t="s">
        <v>941</v>
      </c>
      <c r="G17" s="84" t="s">
        <v>942</v>
      </c>
    </row>
    <row r="18" spans="1:7" ht="63">
      <c r="A18" s="67">
        <v>3</v>
      </c>
      <c r="B18" s="83" t="s">
        <v>329</v>
      </c>
      <c r="C18" s="84" t="s">
        <v>943</v>
      </c>
      <c r="D18" s="83" t="s">
        <v>944</v>
      </c>
      <c r="E18" s="83" t="s">
        <v>937</v>
      </c>
      <c r="F18" s="83" t="s">
        <v>938</v>
      </c>
      <c r="G18" s="84" t="s">
        <v>942</v>
      </c>
    </row>
    <row r="19" spans="1:7" ht="78.75">
      <c r="A19" s="67">
        <v>4</v>
      </c>
      <c r="B19" s="83" t="s">
        <v>330</v>
      </c>
      <c r="C19" s="84" t="s">
        <v>945</v>
      </c>
      <c r="D19" s="83" t="s">
        <v>946</v>
      </c>
      <c r="E19" s="83" t="s">
        <v>937</v>
      </c>
      <c r="F19" s="83" t="s">
        <v>938</v>
      </c>
      <c r="G19" s="84" t="s">
        <v>947</v>
      </c>
    </row>
    <row r="20" spans="1:7" ht="78.75">
      <c r="A20" s="67">
        <v>5</v>
      </c>
      <c r="B20" s="83" t="s">
        <v>885</v>
      </c>
      <c r="C20" s="85" t="s">
        <v>948</v>
      </c>
      <c r="D20" s="83" t="s">
        <v>949</v>
      </c>
      <c r="E20" s="83" t="s">
        <v>950</v>
      </c>
      <c r="F20" s="83" t="s">
        <v>951</v>
      </c>
      <c r="G20" s="85" t="s">
        <v>952</v>
      </c>
    </row>
    <row r="21" spans="1:7" ht="78.75">
      <c r="A21" s="67">
        <v>6</v>
      </c>
      <c r="B21" s="83" t="s">
        <v>907</v>
      </c>
      <c r="C21" s="85" t="s">
        <v>953</v>
      </c>
      <c r="D21" s="83" t="s">
        <v>954</v>
      </c>
      <c r="E21" s="83" t="s">
        <v>955</v>
      </c>
      <c r="F21" s="83" t="s">
        <v>938</v>
      </c>
      <c r="G21" s="86" t="s">
        <v>956</v>
      </c>
    </row>
    <row r="22" spans="1:7" ht="63">
      <c r="A22" s="67">
        <v>7</v>
      </c>
      <c r="B22" s="83" t="s">
        <v>919</v>
      </c>
      <c r="C22" s="85" t="s">
        <v>920</v>
      </c>
      <c r="D22" s="83" t="s">
        <v>957</v>
      </c>
      <c r="E22" s="83" t="s">
        <v>958</v>
      </c>
      <c r="F22" s="83" t="s">
        <v>938</v>
      </c>
      <c r="G22" s="86" t="s">
        <v>959</v>
      </c>
    </row>
    <row r="23" spans="1:7" ht="47.25">
      <c r="A23" s="67">
        <v>8</v>
      </c>
      <c r="B23" s="83" t="s">
        <v>51</v>
      </c>
      <c r="C23" s="85" t="s">
        <v>921</v>
      </c>
      <c r="D23" s="83" t="s">
        <v>960</v>
      </c>
      <c r="E23" s="83" t="s">
        <v>961</v>
      </c>
      <c r="F23" s="83" t="s">
        <v>938</v>
      </c>
      <c r="G23" s="86" t="s">
        <v>962</v>
      </c>
    </row>
    <row r="24" spans="1:7" ht="110.25">
      <c r="A24" s="67">
        <v>9</v>
      </c>
      <c r="B24" s="83" t="s">
        <v>923</v>
      </c>
      <c r="C24" s="85" t="s">
        <v>963</v>
      </c>
      <c r="D24" s="83" t="s">
        <v>964</v>
      </c>
      <c r="E24" s="83" t="s">
        <v>965</v>
      </c>
      <c r="F24" s="83" t="s">
        <v>938</v>
      </c>
      <c r="G24" s="86" t="s">
        <v>966</v>
      </c>
    </row>
    <row r="25" spans="1:7" ht="31.5">
      <c r="A25" s="67">
        <v>10</v>
      </c>
      <c r="B25" s="83" t="s">
        <v>415</v>
      </c>
      <c r="C25" s="85" t="s">
        <v>925</v>
      </c>
      <c r="D25" s="83" t="s">
        <v>967</v>
      </c>
      <c r="E25" s="83" t="s">
        <v>968</v>
      </c>
      <c r="F25" s="83" t="s">
        <v>938</v>
      </c>
      <c r="G25" s="86" t="s">
        <v>969</v>
      </c>
    </row>
  </sheetData>
  <sheetProtection/>
  <mergeCells count="1">
    <mergeCell ref="A13:G1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6"/>
  <sheetViews>
    <sheetView zoomScalePageLayoutView="0" workbookViewId="0" topLeftCell="A360">
      <selection activeCell="B335" sqref="B335"/>
    </sheetView>
  </sheetViews>
  <sheetFormatPr defaultColWidth="9.00390625" defaultRowHeight="12.75"/>
  <cols>
    <col min="1" max="1" width="4.75390625" style="29" customWidth="1"/>
    <col min="2" max="2" width="75.625" style="2" customWidth="1"/>
    <col min="3" max="4" width="6.75390625" style="2" customWidth="1"/>
    <col min="5" max="5" width="7.75390625" style="2" customWidth="1"/>
    <col min="6" max="6" width="9.875" style="2" customWidth="1"/>
    <col min="7" max="7" width="0.12890625" style="2" hidden="1" customWidth="1"/>
    <col min="8" max="16384" width="9.125" style="4" customWidth="1"/>
  </cols>
  <sheetData>
    <row r="1" spans="1:7" s="5" customFormat="1" ht="12.75">
      <c r="A1" s="29"/>
      <c r="B1" s="2"/>
      <c r="C1" s="2"/>
      <c r="D1" s="2"/>
      <c r="E1" s="2"/>
      <c r="F1" s="1" t="s">
        <v>104</v>
      </c>
      <c r="G1" s="2"/>
    </row>
    <row r="2" spans="1:7" s="5" customFormat="1" ht="12.75">
      <c r="A2" s="29"/>
      <c r="B2" s="2"/>
      <c r="C2" s="2"/>
      <c r="D2" s="2"/>
      <c r="E2" s="2"/>
      <c r="F2" s="1" t="s">
        <v>531</v>
      </c>
      <c r="G2" s="2"/>
    </row>
    <row r="3" spans="1:7" s="5" customFormat="1" ht="12.75">
      <c r="A3" s="29"/>
      <c r="B3" s="2"/>
      <c r="C3" s="2"/>
      <c r="D3" s="2"/>
      <c r="E3" s="2"/>
      <c r="F3" s="1" t="s">
        <v>332</v>
      </c>
      <c r="G3" s="2"/>
    </row>
    <row r="4" spans="1:7" s="5" customFormat="1" ht="12.75">
      <c r="A4" s="29"/>
      <c r="B4" s="2"/>
      <c r="C4" s="2"/>
      <c r="D4" s="2"/>
      <c r="E4" s="2"/>
      <c r="F4" s="1" t="s">
        <v>333</v>
      </c>
      <c r="G4" s="2"/>
    </row>
    <row r="5" spans="1:7" s="5" customFormat="1" ht="12.75">
      <c r="A5" s="29"/>
      <c r="B5" s="2"/>
      <c r="C5" s="2"/>
      <c r="D5" s="2"/>
      <c r="E5" s="2"/>
      <c r="F5" s="1" t="s">
        <v>332</v>
      </c>
      <c r="G5" s="2"/>
    </row>
    <row r="6" spans="1:7" s="5" customFormat="1" ht="12.75">
      <c r="A6" s="29"/>
      <c r="B6" s="2"/>
      <c r="C6" s="2"/>
      <c r="D6" s="2"/>
      <c r="E6" s="2"/>
      <c r="F6" s="1" t="s">
        <v>170</v>
      </c>
      <c r="G6" s="2"/>
    </row>
    <row r="7" spans="1:7" s="5" customFormat="1" ht="12.75">
      <c r="A7" s="29"/>
      <c r="B7" s="2"/>
      <c r="C7" s="2"/>
      <c r="D7" s="2"/>
      <c r="E7" s="2"/>
      <c r="F7" s="1"/>
      <c r="G7" s="2"/>
    </row>
    <row r="8" spans="1:6" s="5" customFormat="1" ht="18" customHeight="1">
      <c r="A8" s="96" t="s">
        <v>117</v>
      </c>
      <c r="B8" s="97"/>
      <c r="C8" s="97"/>
      <c r="D8" s="97"/>
      <c r="E8" s="97"/>
      <c r="F8" s="97"/>
    </row>
    <row r="9" spans="2:7" ht="12" hidden="1">
      <c r="B9" s="6"/>
      <c r="C9" s="6"/>
      <c r="D9" s="6"/>
      <c r="E9" s="6"/>
      <c r="F9" s="1"/>
      <c r="G9" s="6"/>
    </row>
    <row r="10" spans="1:7" ht="45">
      <c r="A10" s="32" t="s">
        <v>247</v>
      </c>
      <c r="B10" s="3" t="s">
        <v>338</v>
      </c>
      <c r="C10" s="3" t="s">
        <v>339</v>
      </c>
      <c r="D10" s="3" t="s">
        <v>241</v>
      </c>
      <c r="E10" s="3" t="s">
        <v>306</v>
      </c>
      <c r="F10" s="7" t="s">
        <v>461</v>
      </c>
      <c r="G10" s="3"/>
    </row>
    <row r="11" spans="1:7" ht="12">
      <c r="A11" s="31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/>
    </row>
    <row r="12" spans="1:7" s="23" customFormat="1" ht="12.75">
      <c r="A12" s="108">
        <v>1</v>
      </c>
      <c r="B12" s="110" t="s">
        <v>313</v>
      </c>
      <c r="C12" s="104" t="s">
        <v>416</v>
      </c>
      <c r="D12" s="104" t="s">
        <v>52</v>
      </c>
      <c r="E12" s="104" t="s">
        <v>334</v>
      </c>
      <c r="F12" s="106">
        <f aca="true" t="shared" si="0" ref="F12:F71">G12/1000</f>
        <v>82837.54336</v>
      </c>
      <c r="G12" s="113">
        <v>82837543.36</v>
      </c>
    </row>
    <row r="13" spans="1:7" ht="25.5">
      <c r="A13" s="33">
        <f>1+A12</f>
        <v>2</v>
      </c>
      <c r="B13" s="112" t="s">
        <v>115</v>
      </c>
      <c r="C13" s="111" t="s">
        <v>417</v>
      </c>
      <c r="D13" s="111" t="s">
        <v>52</v>
      </c>
      <c r="E13" s="111" t="s">
        <v>334</v>
      </c>
      <c r="F13" s="20">
        <f t="shared" si="0"/>
        <v>1205.26</v>
      </c>
      <c r="G13" s="113">
        <v>1205260</v>
      </c>
    </row>
    <row r="14" spans="1:7" ht="38.25">
      <c r="A14" s="33">
        <f aca="true" t="shared" si="1" ref="A14:A77">1+A13</f>
        <v>3</v>
      </c>
      <c r="B14" s="112" t="s">
        <v>223</v>
      </c>
      <c r="C14" s="111" t="s">
        <v>417</v>
      </c>
      <c r="D14" s="111" t="s">
        <v>458</v>
      </c>
      <c r="E14" s="111" t="s">
        <v>334</v>
      </c>
      <c r="F14" s="20">
        <f t="shared" si="0"/>
        <v>1205.26</v>
      </c>
      <c r="G14" s="113">
        <v>1205260</v>
      </c>
    </row>
    <row r="15" spans="1:7" ht="12.75">
      <c r="A15" s="33">
        <f t="shared" si="1"/>
        <v>4</v>
      </c>
      <c r="B15" s="112" t="s">
        <v>460</v>
      </c>
      <c r="C15" s="111" t="s">
        <v>417</v>
      </c>
      <c r="D15" s="111" t="s">
        <v>418</v>
      </c>
      <c r="E15" s="111" t="s">
        <v>334</v>
      </c>
      <c r="F15" s="20">
        <f t="shared" si="0"/>
        <v>1205.26</v>
      </c>
      <c r="G15" s="113">
        <v>1205260</v>
      </c>
    </row>
    <row r="16" spans="1:7" ht="12.75">
      <c r="A16" s="33">
        <f t="shared" si="1"/>
        <v>5</v>
      </c>
      <c r="B16" s="112" t="s">
        <v>462</v>
      </c>
      <c r="C16" s="111" t="s">
        <v>417</v>
      </c>
      <c r="D16" s="111" t="s">
        <v>418</v>
      </c>
      <c r="E16" s="111" t="s">
        <v>419</v>
      </c>
      <c r="F16" s="20">
        <f t="shared" si="0"/>
        <v>1205.26</v>
      </c>
      <c r="G16" s="113">
        <v>1205260</v>
      </c>
    </row>
    <row r="17" spans="1:7" ht="25.5">
      <c r="A17" s="33">
        <f t="shared" si="1"/>
        <v>6</v>
      </c>
      <c r="B17" s="112" t="s">
        <v>116</v>
      </c>
      <c r="C17" s="111" t="s">
        <v>420</v>
      </c>
      <c r="D17" s="111" t="s">
        <v>52</v>
      </c>
      <c r="E17" s="111" t="s">
        <v>334</v>
      </c>
      <c r="F17" s="20">
        <f t="shared" si="0"/>
        <v>2608</v>
      </c>
      <c r="G17" s="113">
        <v>2608000</v>
      </c>
    </row>
    <row r="18" spans="1:7" ht="38.25">
      <c r="A18" s="33">
        <f t="shared" si="1"/>
        <v>7</v>
      </c>
      <c r="B18" s="112" t="s">
        <v>223</v>
      </c>
      <c r="C18" s="111" t="s">
        <v>420</v>
      </c>
      <c r="D18" s="111" t="s">
        <v>458</v>
      </c>
      <c r="E18" s="111" t="s">
        <v>334</v>
      </c>
      <c r="F18" s="20">
        <f t="shared" si="0"/>
        <v>2608</v>
      </c>
      <c r="G18" s="113">
        <v>2608000</v>
      </c>
    </row>
    <row r="19" spans="1:7" ht="12.75">
      <c r="A19" s="33">
        <f t="shared" si="1"/>
        <v>8</v>
      </c>
      <c r="B19" s="112" t="s">
        <v>463</v>
      </c>
      <c r="C19" s="111" t="s">
        <v>420</v>
      </c>
      <c r="D19" s="111" t="s">
        <v>421</v>
      </c>
      <c r="E19" s="111" t="s">
        <v>334</v>
      </c>
      <c r="F19" s="20">
        <f t="shared" si="0"/>
        <v>1433.55</v>
      </c>
      <c r="G19" s="113">
        <v>1433550</v>
      </c>
    </row>
    <row r="20" spans="1:7" ht="12.75">
      <c r="A20" s="33">
        <f t="shared" si="1"/>
        <v>9</v>
      </c>
      <c r="B20" s="112" t="s">
        <v>462</v>
      </c>
      <c r="C20" s="111" t="s">
        <v>420</v>
      </c>
      <c r="D20" s="111" t="s">
        <v>421</v>
      </c>
      <c r="E20" s="111" t="s">
        <v>419</v>
      </c>
      <c r="F20" s="20">
        <f t="shared" si="0"/>
        <v>1433.55</v>
      </c>
      <c r="G20" s="113">
        <v>1433550</v>
      </c>
    </row>
    <row r="21" spans="1:7" ht="12.75">
      <c r="A21" s="33">
        <f t="shared" si="1"/>
        <v>10</v>
      </c>
      <c r="B21" s="112" t="s">
        <v>464</v>
      </c>
      <c r="C21" s="111" t="s">
        <v>420</v>
      </c>
      <c r="D21" s="111" t="s">
        <v>422</v>
      </c>
      <c r="E21" s="111" t="s">
        <v>334</v>
      </c>
      <c r="F21" s="20">
        <f t="shared" si="0"/>
        <v>1066.45</v>
      </c>
      <c r="G21" s="113">
        <v>1066450</v>
      </c>
    </row>
    <row r="22" spans="1:7" ht="12.75">
      <c r="A22" s="33">
        <f t="shared" si="1"/>
        <v>11</v>
      </c>
      <c r="B22" s="112" t="s">
        <v>462</v>
      </c>
      <c r="C22" s="111" t="s">
        <v>420</v>
      </c>
      <c r="D22" s="111" t="s">
        <v>422</v>
      </c>
      <c r="E22" s="111" t="s">
        <v>419</v>
      </c>
      <c r="F22" s="20">
        <f t="shared" si="0"/>
        <v>1066.45</v>
      </c>
      <c r="G22" s="113">
        <v>1066450</v>
      </c>
    </row>
    <row r="23" spans="1:7" ht="12.75">
      <c r="A23" s="33">
        <f t="shared" si="1"/>
        <v>12</v>
      </c>
      <c r="B23" s="112" t="s">
        <v>465</v>
      </c>
      <c r="C23" s="111" t="s">
        <v>420</v>
      </c>
      <c r="D23" s="111" t="s">
        <v>423</v>
      </c>
      <c r="E23" s="111" t="s">
        <v>334</v>
      </c>
      <c r="F23" s="20">
        <f t="shared" si="0"/>
        <v>108</v>
      </c>
      <c r="G23" s="113">
        <v>108000</v>
      </c>
    </row>
    <row r="24" spans="1:7" ht="12.75">
      <c r="A24" s="33">
        <f t="shared" si="1"/>
        <v>13</v>
      </c>
      <c r="B24" s="112" t="s">
        <v>462</v>
      </c>
      <c r="C24" s="111" t="s">
        <v>420</v>
      </c>
      <c r="D24" s="111" t="s">
        <v>423</v>
      </c>
      <c r="E24" s="111" t="s">
        <v>419</v>
      </c>
      <c r="F24" s="20">
        <f t="shared" si="0"/>
        <v>108</v>
      </c>
      <c r="G24" s="113">
        <v>108000</v>
      </c>
    </row>
    <row r="25" spans="1:7" ht="38.25">
      <c r="A25" s="33">
        <f t="shared" si="1"/>
        <v>14</v>
      </c>
      <c r="B25" s="112" t="s">
        <v>210</v>
      </c>
      <c r="C25" s="111" t="s">
        <v>424</v>
      </c>
      <c r="D25" s="111" t="s">
        <v>52</v>
      </c>
      <c r="E25" s="111" t="s">
        <v>334</v>
      </c>
      <c r="F25" s="20">
        <f t="shared" si="0"/>
        <v>22872.48</v>
      </c>
      <c r="G25" s="113">
        <v>22872480</v>
      </c>
    </row>
    <row r="26" spans="1:7" ht="38.25">
      <c r="A26" s="33">
        <f t="shared" si="1"/>
        <v>15</v>
      </c>
      <c r="B26" s="112" t="s">
        <v>223</v>
      </c>
      <c r="C26" s="111" t="s">
        <v>424</v>
      </c>
      <c r="D26" s="111" t="s">
        <v>458</v>
      </c>
      <c r="E26" s="111" t="s">
        <v>334</v>
      </c>
      <c r="F26" s="20">
        <f t="shared" si="0"/>
        <v>22872.48</v>
      </c>
      <c r="G26" s="113">
        <v>22872480</v>
      </c>
    </row>
    <row r="27" spans="1:7" ht="12.75">
      <c r="A27" s="33">
        <f t="shared" si="1"/>
        <v>16</v>
      </c>
      <c r="B27" s="112" t="s">
        <v>463</v>
      </c>
      <c r="C27" s="111" t="s">
        <v>424</v>
      </c>
      <c r="D27" s="111" t="s">
        <v>421</v>
      </c>
      <c r="E27" s="111" t="s">
        <v>334</v>
      </c>
      <c r="F27" s="20">
        <f t="shared" si="0"/>
        <v>22872.48</v>
      </c>
      <c r="G27" s="113">
        <v>22872480</v>
      </c>
    </row>
    <row r="28" spans="1:7" ht="12.75">
      <c r="A28" s="33">
        <f t="shared" si="1"/>
        <v>17</v>
      </c>
      <c r="B28" s="112" t="s">
        <v>462</v>
      </c>
      <c r="C28" s="111" t="s">
        <v>424</v>
      </c>
      <c r="D28" s="111" t="s">
        <v>421</v>
      </c>
      <c r="E28" s="111" t="s">
        <v>419</v>
      </c>
      <c r="F28" s="20">
        <f t="shared" si="0"/>
        <v>22872.48</v>
      </c>
      <c r="G28" s="113">
        <v>22872480</v>
      </c>
    </row>
    <row r="29" spans="1:7" ht="25.5">
      <c r="A29" s="33">
        <f t="shared" si="1"/>
        <v>18</v>
      </c>
      <c r="B29" s="112" t="s">
        <v>211</v>
      </c>
      <c r="C29" s="111" t="s">
        <v>100</v>
      </c>
      <c r="D29" s="111" t="s">
        <v>52</v>
      </c>
      <c r="E29" s="111" t="s">
        <v>334</v>
      </c>
      <c r="F29" s="20">
        <f t="shared" si="0"/>
        <v>2390</v>
      </c>
      <c r="G29" s="113">
        <v>2390000</v>
      </c>
    </row>
    <row r="30" spans="1:7" ht="38.25">
      <c r="A30" s="33">
        <f t="shared" si="1"/>
        <v>19</v>
      </c>
      <c r="B30" s="112" t="s">
        <v>223</v>
      </c>
      <c r="C30" s="111" t="s">
        <v>100</v>
      </c>
      <c r="D30" s="111" t="s">
        <v>458</v>
      </c>
      <c r="E30" s="111" t="s">
        <v>334</v>
      </c>
      <c r="F30" s="20">
        <f t="shared" si="0"/>
        <v>2390</v>
      </c>
      <c r="G30" s="113">
        <v>2390000</v>
      </c>
    </row>
    <row r="31" spans="1:7" ht="12.75">
      <c r="A31" s="33">
        <f t="shared" si="1"/>
        <v>20</v>
      </c>
      <c r="B31" s="112" t="s">
        <v>463</v>
      </c>
      <c r="C31" s="111" t="s">
        <v>100</v>
      </c>
      <c r="D31" s="111" t="s">
        <v>421</v>
      </c>
      <c r="E31" s="111" t="s">
        <v>334</v>
      </c>
      <c r="F31" s="20">
        <f t="shared" si="0"/>
        <v>1674.25</v>
      </c>
      <c r="G31" s="113">
        <v>1674250</v>
      </c>
    </row>
    <row r="32" spans="1:7" ht="12.75">
      <c r="A32" s="33">
        <f t="shared" si="1"/>
        <v>21</v>
      </c>
      <c r="B32" s="112" t="s">
        <v>462</v>
      </c>
      <c r="C32" s="111" t="s">
        <v>100</v>
      </c>
      <c r="D32" s="111" t="s">
        <v>421</v>
      </c>
      <c r="E32" s="111" t="s">
        <v>419</v>
      </c>
      <c r="F32" s="20">
        <f t="shared" si="0"/>
        <v>1674.25</v>
      </c>
      <c r="G32" s="113">
        <v>1674250</v>
      </c>
    </row>
    <row r="33" spans="1:7" ht="38.25">
      <c r="A33" s="33">
        <f t="shared" si="1"/>
        <v>22</v>
      </c>
      <c r="B33" s="112" t="s">
        <v>282</v>
      </c>
      <c r="C33" s="111" t="s">
        <v>100</v>
      </c>
      <c r="D33" s="111" t="s">
        <v>312</v>
      </c>
      <c r="E33" s="111" t="s">
        <v>334</v>
      </c>
      <c r="F33" s="20">
        <f t="shared" si="0"/>
        <v>715.75</v>
      </c>
      <c r="G33" s="113">
        <v>715750</v>
      </c>
    </row>
    <row r="34" spans="1:7" ht="12.75">
      <c r="A34" s="33">
        <f t="shared" si="1"/>
        <v>23</v>
      </c>
      <c r="B34" s="112" t="s">
        <v>462</v>
      </c>
      <c r="C34" s="111" t="s">
        <v>100</v>
      </c>
      <c r="D34" s="111" t="s">
        <v>312</v>
      </c>
      <c r="E34" s="111" t="s">
        <v>419</v>
      </c>
      <c r="F34" s="20">
        <f t="shared" si="0"/>
        <v>715.75</v>
      </c>
      <c r="G34" s="113">
        <v>715750</v>
      </c>
    </row>
    <row r="35" spans="1:7" ht="12.75">
      <c r="A35" s="33">
        <f t="shared" si="1"/>
        <v>24</v>
      </c>
      <c r="B35" s="112" t="s">
        <v>212</v>
      </c>
      <c r="C35" s="111" t="s">
        <v>53</v>
      </c>
      <c r="D35" s="111" t="s">
        <v>52</v>
      </c>
      <c r="E35" s="111" t="s">
        <v>334</v>
      </c>
      <c r="F35" s="20">
        <f t="shared" si="0"/>
        <v>4312</v>
      </c>
      <c r="G35" s="113">
        <v>4312000</v>
      </c>
    </row>
    <row r="36" spans="1:7" ht="12.75">
      <c r="A36" s="33">
        <f t="shared" si="1"/>
        <v>25</v>
      </c>
      <c r="B36" s="112" t="s">
        <v>283</v>
      </c>
      <c r="C36" s="111" t="s">
        <v>53</v>
      </c>
      <c r="D36" s="111" t="s">
        <v>54</v>
      </c>
      <c r="E36" s="111" t="s">
        <v>334</v>
      </c>
      <c r="F36" s="20">
        <f t="shared" si="0"/>
        <v>4312</v>
      </c>
      <c r="G36" s="113">
        <v>4312000</v>
      </c>
    </row>
    <row r="37" spans="1:7" ht="25.5">
      <c r="A37" s="33">
        <f t="shared" si="1"/>
        <v>26</v>
      </c>
      <c r="B37" s="112" t="s">
        <v>469</v>
      </c>
      <c r="C37" s="111" t="s">
        <v>53</v>
      </c>
      <c r="D37" s="111" t="s">
        <v>470</v>
      </c>
      <c r="E37" s="111" t="s">
        <v>334</v>
      </c>
      <c r="F37" s="20">
        <f t="shared" si="0"/>
        <v>1308.088</v>
      </c>
      <c r="G37" s="113">
        <v>1308088</v>
      </c>
    </row>
    <row r="38" spans="1:7" ht="12.75">
      <c r="A38" s="33">
        <f t="shared" si="1"/>
        <v>27</v>
      </c>
      <c r="B38" s="112" t="s">
        <v>462</v>
      </c>
      <c r="C38" s="111" t="s">
        <v>53</v>
      </c>
      <c r="D38" s="111" t="s">
        <v>470</v>
      </c>
      <c r="E38" s="111" t="s">
        <v>419</v>
      </c>
      <c r="F38" s="20">
        <f t="shared" si="0"/>
        <v>1308.088</v>
      </c>
      <c r="G38" s="113">
        <v>1308088</v>
      </c>
    </row>
    <row r="39" spans="1:7" ht="12.75">
      <c r="A39" s="33">
        <f t="shared" si="1"/>
        <v>28</v>
      </c>
      <c r="B39" s="112" t="s">
        <v>122</v>
      </c>
      <c r="C39" s="111" t="s">
        <v>53</v>
      </c>
      <c r="D39" s="111" t="s">
        <v>123</v>
      </c>
      <c r="E39" s="111" t="s">
        <v>334</v>
      </c>
      <c r="F39" s="20">
        <f t="shared" si="0"/>
        <v>3003.912</v>
      </c>
      <c r="G39" s="113">
        <v>3003912</v>
      </c>
    </row>
    <row r="40" spans="1:7" ht="12.75">
      <c r="A40" s="33">
        <f t="shared" si="1"/>
        <v>29</v>
      </c>
      <c r="B40" s="112" t="s">
        <v>462</v>
      </c>
      <c r="C40" s="111" t="s">
        <v>53</v>
      </c>
      <c r="D40" s="111" t="s">
        <v>123</v>
      </c>
      <c r="E40" s="111" t="s">
        <v>419</v>
      </c>
      <c r="F40" s="20">
        <f t="shared" si="0"/>
        <v>3003.912</v>
      </c>
      <c r="G40" s="113">
        <v>3003912</v>
      </c>
    </row>
    <row r="41" spans="1:7" ht="12.75">
      <c r="A41" s="33">
        <f t="shared" si="1"/>
        <v>30</v>
      </c>
      <c r="B41" s="112" t="s">
        <v>284</v>
      </c>
      <c r="C41" s="111" t="s">
        <v>101</v>
      </c>
      <c r="D41" s="111" t="s">
        <v>52</v>
      </c>
      <c r="E41" s="111" t="s">
        <v>334</v>
      </c>
      <c r="F41" s="20">
        <f t="shared" si="0"/>
        <v>1000</v>
      </c>
      <c r="G41" s="113">
        <v>1000000</v>
      </c>
    </row>
    <row r="42" spans="1:7" ht="12.75">
      <c r="A42" s="33">
        <f t="shared" si="1"/>
        <v>31</v>
      </c>
      <c r="B42" s="112" t="s">
        <v>467</v>
      </c>
      <c r="C42" s="111" t="s">
        <v>101</v>
      </c>
      <c r="D42" s="111" t="s">
        <v>468</v>
      </c>
      <c r="E42" s="111" t="s">
        <v>334</v>
      </c>
      <c r="F42" s="20">
        <f t="shared" si="0"/>
        <v>1000</v>
      </c>
      <c r="G42" s="113">
        <v>1000000</v>
      </c>
    </row>
    <row r="43" spans="1:7" ht="12.75">
      <c r="A43" s="33">
        <f t="shared" si="1"/>
        <v>32</v>
      </c>
      <c r="B43" s="112" t="s">
        <v>504</v>
      </c>
      <c r="C43" s="111" t="s">
        <v>101</v>
      </c>
      <c r="D43" s="111" t="s">
        <v>426</v>
      </c>
      <c r="E43" s="111" t="s">
        <v>334</v>
      </c>
      <c r="F43" s="20">
        <f t="shared" si="0"/>
        <v>1000</v>
      </c>
      <c r="G43" s="113">
        <v>1000000</v>
      </c>
    </row>
    <row r="44" spans="1:7" ht="12.75">
      <c r="A44" s="33">
        <f t="shared" si="1"/>
        <v>33</v>
      </c>
      <c r="B44" s="112" t="s">
        <v>466</v>
      </c>
      <c r="C44" s="111" t="s">
        <v>101</v>
      </c>
      <c r="D44" s="111" t="s">
        <v>426</v>
      </c>
      <c r="E44" s="111" t="s">
        <v>425</v>
      </c>
      <c r="F44" s="20">
        <f t="shared" si="0"/>
        <v>1000</v>
      </c>
      <c r="G44" s="113">
        <v>1000000</v>
      </c>
    </row>
    <row r="45" spans="1:7" ht="12.75">
      <c r="A45" s="33">
        <f t="shared" si="1"/>
        <v>34</v>
      </c>
      <c r="B45" s="112" t="s">
        <v>213</v>
      </c>
      <c r="C45" s="111" t="s">
        <v>254</v>
      </c>
      <c r="D45" s="111" t="s">
        <v>52</v>
      </c>
      <c r="E45" s="111" t="s">
        <v>334</v>
      </c>
      <c r="F45" s="20">
        <f t="shared" si="0"/>
        <v>48449.80336</v>
      </c>
      <c r="G45" s="113">
        <v>48449803.36</v>
      </c>
    </row>
    <row r="46" spans="1:7" ht="38.25">
      <c r="A46" s="33">
        <f t="shared" si="1"/>
        <v>35</v>
      </c>
      <c r="B46" s="112" t="s">
        <v>223</v>
      </c>
      <c r="C46" s="111" t="s">
        <v>254</v>
      </c>
      <c r="D46" s="111" t="s">
        <v>458</v>
      </c>
      <c r="E46" s="111" t="s">
        <v>334</v>
      </c>
      <c r="F46" s="20">
        <f t="shared" si="0"/>
        <v>533.79</v>
      </c>
      <c r="G46" s="113">
        <v>533790</v>
      </c>
    </row>
    <row r="47" spans="1:7" ht="12.75">
      <c r="A47" s="33">
        <f t="shared" si="1"/>
        <v>36</v>
      </c>
      <c r="B47" s="112" t="s">
        <v>463</v>
      </c>
      <c r="C47" s="111" t="s">
        <v>254</v>
      </c>
      <c r="D47" s="111" t="s">
        <v>421</v>
      </c>
      <c r="E47" s="111" t="s">
        <v>334</v>
      </c>
      <c r="F47" s="20">
        <f t="shared" si="0"/>
        <v>329.3</v>
      </c>
      <c r="G47" s="113">
        <v>329300</v>
      </c>
    </row>
    <row r="48" spans="1:7" ht="12.75">
      <c r="A48" s="33">
        <f t="shared" si="1"/>
        <v>37</v>
      </c>
      <c r="B48" s="112" t="s">
        <v>462</v>
      </c>
      <c r="C48" s="111" t="s">
        <v>254</v>
      </c>
      <c r="D48" s="111" t="s">
        <v>421</v>
      </c>
      <c r="E48" s="111" t="s">
        <v>419</v>
      </c>
      <c r="F48" s="20">
        <f t="shared" si="0"/>
        <v>329.3</v>
      </c>
      <c r="G48" s="113">
        <v>329300</v>
      </c>
    </row>
    <row r="49" spans="1:7" ht="12.75">
      <c r="A49" s="33">
        <f t="shared" si="1"/>
        <v>38</v>
      </c>
      <c r="B49" s="112" t="s">
        <v>336</v>
      </c>
      <c r="C49" s="111" t="s">
        <v>254</v>
      </c>
      <c r="D49" s="111" t="s">
        <v>743</v>
      </c>
      <c r="E49" s="111" t="s">
        <v>334</v>
      </c>
      <c r="F49" s="20">
        <f t="shared" si="0"/>
        <v>204.49</v>
      </c>
      <c r="G49" s="113">
        <v>204490</v>
      </c>
    </row>
    <row r="50" spans="1:7" ht="12.75">
      <c r="A50" s="33">
        <f t="shared" si="1"/>
        <v>39</v>
      </c>
      <c r="B50" s="112" t="s">
        <v>511</v>
      </c>
      <c r="C50" s="111" t="s">
        <v>254</v>
      </c>
      <c r="D50" s="111" t="s">
        <v>743</v>
      </c>
      <c r="E50" s="111" t="s">
        <v>440</v>
      </c>
      <c r="F50" s="20">
        <f t="shared" si="0"/>
        <v>204.49</v>
      </c>
      <c r="G50" s="113">
        <v>204490</v>
      </c>
    </row>
    <row r="51" spans="1:7" ht="25.5">
      <c r="A51" s="33">
        <f t="shared" si="1"/>
        <v>40</v>
      </c>
      <c r="B51" s="112" t="s">
        <v>720</v>
      </c>
      <c r="C51" s="111" t="s">
        <v>254</v>
      </c>
      <c r="D51" s="111" t="s">
        <v>711</v>
      </c>
      <c r="E51" s="111" t="s">
        <v>334</v>
      </c>
      <c r="F51" s="20">
        <f t="shared" si="0"/>
        <v>19825</v>
      </c>
      <c r="G51" s="113">
        <v>19825000</v>
      </c>
    </row>
    <row r="52" spans="1:7" ht="12.75">
      <c r="A52" s="33">
        <f t="shared" si="1"/>
        <v>41</v>
      </c>
      <c r="B52" s="112" t="s">
        <v>721</v>
      </c>
      <c r="C52" s="111" t="s">
        <v>254</v>
      </c>
      <c r="D52" s="111" t="s">
        <v>713</v>
      </c>
      <c r="E52" s="111" t="s">
        <v>334</v>
      </c>
      <c r="F52" s="20">
        <f t="shared" si="0"/>
        <v>19825</v>
      </c>
      <c r="G52" s="113">
        <v>19825000</v>
      </c>
    </row>
    <row r="53" spans="1:7" ht="12.75">
      <c r="A53" s="33">
        <f t="shared" si="1"/>
        <v>42</v>
      </c>
      <c r="B53" s="112" t="s">
        <v>722</v>
      </c>
      <c r="C53" s="111" t="s">
        <v>254</v>
      </c>
      <c r="D53" s="111" t="s">
        <v>713</v>
      </c>
      <c r="E53" s="111" t="s">
        <v>715</v>
      </c>
      <c r="F53" s="20">
        <f t="shared" si="0"/>
        <v>19825</v>
      </c>
      <c r="G53" s="113">
        <v>19825000</v>
      </c>
    </row>
    <row r="54" spans="1:7" ht="25.5">
      <c r="A54" s="33">
        <f t="shared" si="1"/>
        <v>43</v>
      </c>
      <c r="B54" s="112" t="s">
        <v>285</v>
      </c>
      <c r="C54" s="111" t="s">
        <v>254</v>
      </c>
      <c r="D54" s="111" t="s">
        <v>505</v>
      </c>
      <c r="E54" s="111" t="s">
        <v>334</v>
      </c>
      <c r="F54" s="20">
        <f t="shared" si="0"/>
        <v>11336.009</v>
      </c>
      <c r="G54" s="113">
        <v>11336009</v>
      </c>
    </row>
    <row r="55" spans="1:7" ht="25.5">
      <c r="A55" s="33">
        <f t="shared" si="1"/>
        <v>44</v>
      </c>
      <c r="B55" s="112" t="s">
        <v>286</v>
      </c>
      <c r="C55" s="111" t="s">
        <v>254</v>
      </c>
      <c r="D55" s="111" t="s">
        <v>256</v>
      </c>
      <c r="E55" s="111" t="s">
        <v>334</v>
      </c>
      <c r="F55" s="20">
        <f t="shared" si="0"/>
        <v>11336.009</v>
      </c>
      <c r="G55" s="113">
        <v>11336009</v>
      </c>
    </row>
    <row r="56" spans="1:7" ht="12.75">
      <c r="A56" s="33">
        <f t="shared" si="1"/>
        <v>45</v>
      </c>
      <c r="B56" s="112" t="s">
        <v>462</v>
      </c>
      <c r="C56" s="111" t="s">
        <v>254</v>
      </c>
      <c r="D56" s="111" t="s">
        <v>256</v>
      </c>
      <c r="E56" s="111" t="s">
        <v>419</v>
      </c>
      <c r="F56" s="20">
        <f t="shared" si="0"/>
        <v>11336.009</v>
      </c>
      <c r="G56" s="113">
        <v>11336009</v>
      </c>
    </row>
    <row r="57" spans="1:7" ht="12.75">
      <c r="A57" s="33">
        <f t="shared" si="1"/>
        <v>46</v>
      </c>
      <c r="B57" s="112" t="s">
        <v>287</v>
      </c>
      <c r="C57" s="111" t="s">
        <v>254</v>
      </c>
      <c r="D57" s="111" t="s">
        <v>257</v>
      </c>
      <c r="E57" s="111" t="s">
        <v>334</v>
      </c>
      <c r="F57" s="20">
        <f t="shared" si="0"/>
        <v>13006.504359999999</v>
      </c>
      <c r="G57" s="113">
        <v>13006504.36</v>
      </c>
    </row>
    <row r="58" spans="1:7" ht="12.75">
      <c r="A58" s="33">
        <f t="shared" si="1"/>
        <v>47</v>
      </c>
      <c r="B58" s="112" t="s">
        <v>336</v>
      </c>
      <c r="C58" s="111" t="s">
        <v>254</v>
      </c>
      <c r="D58" s="111" t="s">
        <v>259</v>
      </c>
      <c r="E58" s="111" t="s">
        <v>334</v>
      </c>
      <c r="F58" s="20">
        <f t="shared" si="0"/>
        <v>13006.504359999999</v>
      </c>
      <c r="G58" s="113">
        <v>13006504.36</v>
      </c>
    </row>
    <row r="59" spans="1:7" ht="12.75">
      <c r="A59" s="33">
        <f t="shared" si="1"/>
        <v>48</v>
      </c>
      <c r="B59" s="112" t="s">
        <v>511</v>
      </c>
      <c r="C59" s="111" t="s">
        <v>254</v>
      </c>
      <c r="D59" s="111" t="s">
        <v>259</v>
      </c>
      <c r="E59" s="111" t="s">
        <v>440</v>
      </c>
      <c r="F59" s="20">
        <f t="shared" si="0"/>
        <v>13006.504359999999</v>
      </c>
      <c r="G59" s="113">
        <v>13006504.36</v>
      </c>
    </row>
    <row r="60" spans="1:7" ht="12.75">
      <c r="A60" s="33">
        <f t="shared" si="1"/>
        <v>49</v>
      </c>
      <c r="B60" s="112" t="s">
        <v>600</v>
      </c>
      <c r="C60" s="111" t="s">
        <v>254</v>
      </c>
      <c r="D60" s="111" t="s">
        <v>601</v>
      </c>
      <c r="E60" s="111" t="s">
        <v>334</v>
      </c>
      <c r="F60" s="20">
        <f t="shared" si="0"/>
        <v>338.5</v>
      </c>
      <c r="G60" s="113">
        <v>338500</v>
      </c>
    </row>
    <row r="61" spans="1:7" ht="38.25">
      <c r="A61" s="33">
        <f t="shared" si="1"/>
        <v>50</v>
      </c>
      <c r="B61" s="112" t="s">
        <v>208</v>
      </c>
      <c r="C61" s="111" t="s">
        <v>254</v>
      </c>
      <c r="D61" s="111" t="s">
        <v>527</v>
      </c>
      <c r="E61" s="111" t="s">
        <v>334</v>
      </c>
      <c r="F61" s="20">
        <f t="shared" si="0"/>
        <v>255</v>
      </c>
      <c r="G61" s="113">
        <v>255000</v>
      </c>
    </row>
    <row r="62" spans="1:7" ht="12.75">
      <c r="A62" s="33">
        <f t="shared" si="1"/>
        <v>51</v>
      </c>
      <c r="B62" s="112" t="s">
        <v>462</v>
      </c>
      <c r="C62" s="111" t="s">
        <v>254</v>
      </c>
      <c r="D62" s="111" t="s">
        <v>527</v>
      </c>
      <c r="E62" s="111" t="s">
        <v>419</v>
      </c>
      <c r="F62" s="20">
        <f t="shared" si="0"/>
        <v>255</v>
      </c>
      <c r="G62" s="113">
        <v>255000</v>
      </c>
    </row>
    <row r="63" spans="1:7" ht="51">
      <c r="A63" s="33">
        <f t="shared" si="1"/>
        <v>52</v>
      </c>
      <c r="B63" s="112" t="s">
        <v>209</v>
      </c>
      <c r="C63" s="111" t="s">
        <v>254</v>
      </c>
      <c r="D63" s="111" t="s">
        <v>529</v>
      </c>
      <c r="E63" s="111" t="s">
        <v>334</v>
      </c>
      <c r="F63" s="20">
        <f t="shared" si="0"/>
        <v>0.1</v>
      </c>
      <c r="G63" s="113">
        <v>100</v>
      </c>
    </row>
    <row r="64" spans="1:7" ht="12.75">
      <c r="A64" s="33">
        <f t="shared" si="1"/>
        <v>53</v>
      </c>
      <c r="B64" s="112" t="s">
        <v>462</v>
      </c>
      <c r="C64" s="111" t="s">
        <v>254</v>
      </c>
      <c r="D64" s="111" t="s">
        <v>529</v>
      </c>
      <c r="E64" s="111" t="s">
        <v>419</v>
      </c>
      <c r="F64" s="20">
        <f t="shared" si="0"/>
        <v>0.1</v>
      </c>
      <c r="G64" s="113">
        <v>100</v>
      </c>
    </row>
    <row r="65" spans="1:7" ht="25.5">
      <c r="A65" s="33">
        <f t="shared" si="1"/>
        <v>54</v>
      </c>
      <c r="B65" s="112" t="s">
        <v>385</v>
      </c>
      <c r="C65" s="111" t="s">
        <v>254</v>
      </c>
      <c r="D65" s="111" t="s">
        <v>227</v>
      </c>
      <c r="E65" s="111" t="s">
        <v>334</v>
      </c>
      <c r="F65" s="20">
        <f t="shared" si="0"/>
        <v>83.4</v>
      </c>
      <c r="G65" s="113">
        <v>83400</v>
      </c>
    </row>
    <row r="66" spans="1:7" ht="12.75">
      <c r="A66" s="33">
        <f t="shared" si="1"/>
        <v>55</v>
      </c>
      <c r="B66" s="112" t="s">
        <v>462</v>
      </c>
      <c r="C66" s="111" t="s">
        <v>254</v>
      </c>
      <c r="D66" s="111" t="s">
        <v>227</v>
      </c>
      <c r="E66" s="111" t="s">
        <v>419</v>
      </c>
      <c r="F66" s="20">
        <f t="shared" si="0"/>
        <v>83.4</v>
      </c>
      <c r="G66" s="113">
        <v>83400</v>
      </c>
    </row>
    <row r="67" spans="1:7" ht="12.75">
      <c r="A67" s="33">
        <f t="shared" si="1"/>
        <v>56</v>
      </c>
      <c r="B67" s="112" t="s">
        <v>289</v>
      </c>
      <c r="C67" s="111" t="s">
        <v>254</v>
      </c>
      <c r="D67" s="111" t="s">
        <v>331</v>
      </c>
      <c r="E67" s="111" t="s">
        <v>334</v>
      </c>
      <c r="F67" s="20">
        <f t="shared" si="0"/>
        <v>3410</v>
      </c>
      <c r="G67" s="113">
        <v>3410000</v>
      </c>
    </row>
    <row r="68" spans="1:7" ht="25.5">
      <c r="A68" s="33">
        <f t="shared" si="1"/>
        <v>57</v>
      </c>
      <c r="B68" s="112" t="s">
        <v>124</v>
      </c>
      <c r="C68" s="111" t="s">
        <v>254</v>
      </c>
      <c r="D68" s="111" t="s">
        <v>261</v>
      </c>
      <c r="E68" s="111" t="s">
        <v>334</v>
      </c>
      <c r="F68" s="20">
        <f t="shared" si="0"/>
        <v>3410</v>
      </c>
      <c r="G68" s="113">
        <v>3410000</v>
      </c>
    </row>
    <row r="69" spans="1:7" ht="12.75">
      <c r="A69" s="33">
        <f t="shared" si="1"/>
        <v>58</v>
      </c>
      <c r="B69" s="112" t="s">
        <v>290</v>
      </c>
      <c r="C69" s="111" t="s">
        <v>254</v>
      </c>
      <c r="D69" s="111" t="s">
        <v>261</v>
      </c>
      <c r="E69" s="111" t="s">
        <v>103</v>
      </c>
      <c r="F69" s="20">
        <f t="shared" si="0"/>
        <v>3410</v>
      </c>
      <c r="G69" s="113">
        <v>3410000</v>
      </c>
    </row>
    <row r="70" spans="1:7" s="23" customFormat="1" ht="25.5">
      <c r="A70" s="116">
        <f t="shared" si="1"/>
        <v>59</v>
      </c>
      <c r="B70" s="115" t="s">
        <v>549</v>
      </c>
      <c r="C70" s="109" t="s">
        <v>427</v>
      </c>
      <c r="D70" s="109" t="s">
        <v>52</v>
      </c>
      <c r="E70" s="109" t="s">
        <v>334</v>
      </c>
      <c r="F70" s="105">
        <f t="shared" si="0"/>
        <v>2988.792</v>
      </c>
      <c r="G70" s="113">
        <v>2988792</v>
      </c>
    </row>
    <row r="71" spans="1:7" ht="25.5">
      <c r="A71" s="33">
        <f t="shared" si="1"/>
        <v>60</v>
      </c>
      <c r="B71" s="112" t="s">
        <v>214</v>
      </c>
      <c r="C71" s="111" t="s">
        <v>428</v>
      </c>
      <c r="D71" s="111" t="s">
        <v>52</v>
      </c>
      <c r="E71" s="111" t="s">
        <v>334</v>
      </c>
      <c r="F71" s="20">
        <f t="shared" si="0"/>
        <v>2487.792</v>
      </c>
      <c r="G71" s="113">
        <v>2487792</v>
      </c>
    </row>
    <row r="72" spans="1:7" ht="25.5">
      <c r="A72" s="33">
        <f t="shared" si="1"/>
        <v>61</v>
      </c>
      <c r="B72" s="112" t="s">
        <v>550</v>
      </c>
      <c r="C72" s="111" t="s">
        <v>428</v>
      </c>
      <c r="D72" s="111" t="s">
        <v>507</v>
      </c>
      <c r="E72" s="111" t="s">
        <v>334</v>
      </c>
      <c r="F72" s="20">
        <f aca="true" t="shared" si="2" ref="F72:F137">G72/1000</f>
        <v>2487.792</v>
      </c>
      <c r="G72" s="113">
        <v>2487792</v>
      </c>
    </row>
    <row r="73" spans="1:7" ht="25.5">
      <c r="A73" s="33">
        <f t="shared" si="1"/>
        <v>62</v>
      </c>
      <c r="B73" s="112" t="s">
        <v>508</v>
      </c>
      <c r="C73" s="111" t="s">
        <v>428</v>
      </c>
      <c r="D73" s="111" t="s">
        <v>429</v>
      </c>
      <c r="E73" s="111" t="s">
        <v>334</v>
      </c>
      <c r="F73" s="20">
        <f t="shared" si="2"/>
        <v>2487.792</v>
      </c>
      <c r="G73" s="113">
        <v>2487792</v>
      </c>
    </row>
    <row r="74" spans="1:7" ht="12.75">
      <c r="A74" s="33">
        <f t="shared" si="1"/>
        <v>63</v>
      </c>
      <c r="B74" s="112" t="s">
        <v>511</v>
      </c>
      <c r="C74" s="111" t="s">
        <v>428</v>
      </c>
      <c r="D74" s="111" t="s">
        <v>429</v>
      </c>
      <c r="E74" s="111" t="s">
        <v>440</v>
      </c>
      <c r="F74" s="20">
        <f t="shared" si="2"/>
        <v>2044.115</v>
      </c>
      <c r="G74" s="113">
        <v>2044115</v>
      </c>
    </row>
    <row r="75" spans="1:7" ht="12.75">
      <c r="A75" s="33">
        <f t="shared" si="1"/>
        <v>64</v>
      </c>
      <c r="B75" s="112" t="s">
        <v>462</v>
      </c>
      <c r="C75" s="111" t="s">
        <v>428</v>
      </c>
      <c r="D75" s="111" t="s">
        <v>429</v>
      </c>
      <c r="E75" s="111" t="s">
        <v>419</v>
      </c>
      <c r="F75" s="20">
        <f t="shared" si="2"/>
        <v>443.677</v>
      </c>
      <c r="G75" s="113">
        <v>443677</v>
      </c>
    </row>
    <row r="76" spans="1:7" ht="25.5">
      <c r="A76" s="33">
        <f t="shared" si="1"/>
        <v>65</v>
      </c>
      <c r="B76" s="112" t="s">
        <v>215</v>
      </c>
      <c r="C76" s="111" t="s">
        <v>265</v>
      </c>
      <c r="D76" s="111" t="s">
        <v>52</v>
      </c>
      <c r="E76" s="111" t="s">
        <v>334</v>
      </c>
      <c r="F76" s="20">
        <f t="shared" si="2"/>
        <v>501</v>
      </c>
      <c r="G76" s="113">
        <v>501000</v>
      </c>
    </row>
    <row r="77" spans="1:7" ht="12.75">
      <c r="A77" s="33">
        <f t="shared" si="1"/>
        <v>66</v>
      </c>
      <c r="B77" s="112" t="s">
        <v>289</v>
      </c>
      <c r="C77" s="111" t="s">
        <v>265</v>
      </c>
      <c r="D77" s="111" t="s">
        <v>331</v>
      </c>
      <c r="E77" s="111" t="s">
        <v>334</v>
      </c>
      <c r="F77" s="20">
        <f t="shared" si="2"/>
        <v>501</v>
      </c>
      <c r="G77" s="113">
        <v>501000</v>
      </c>
    </row>
    <row r="78" spans="1:7" ht="38.25">
      <c r="A78" s="33">
        <f>1+A77</f>
        <v>67</v>
      </c>
      <c r="B78" s="112" t="s">
        <v>125</v>
      </c>
      <c r="C78" s="111" t="s">
        <v>265</v>
      </c>
      <c r="D78" s="111" t="s">
        <v>263</v>
      </c>
      <c r="E78" s="111" t="s">
        <v>334</v>
      </c>
      <c r="F78" s="20">
        <f t="shared" si="2"/>
        <v>350</v>
      </c>
      <c r="G78" s="113">
        <v>350000</v>
      </c>
    </row>
    <row r="79" spans="1:7" ht="12.75">
      <c r="A79" s="33">
        <f>1+A78</f>
        <v>68</v>
      </c>
      <c r="B79" s="112" t="s">
        <v>290</v>
      </c>
      <c r="C79" s="111" t="s">
        <v>265</v>
      </c>
      <c r="D79" s="111" t="s">
        <v>263</v>
      </c>
      <c r="E79" s="111" t="s">
        <v>103</v>
      </c>
      <c r="F79" s="20">
        <f t="shared" si="2"/>
        <v>350</v>
      </c>
      <c r="G79" s="113">
        <v>350000</v>
      </c>
    </row>
    <row r="80" spans="1:7" ht="38.25">
      <c r="A80" s="33">
        <f aca="true" t="shared" si="3" ref="A80:A139">1+A79</f>
        <v>69</v>
      </c>
      <c r="B80" s="112" t="s">
        <v>126</v>
      </c>
      <c r="C80" s="111" t="s">
        <v>265</v>
      </c>
      <c r="D80" s="111" t="s">
        <v>266</v>
      </c>
      <c r="E80" s="111" t="s">
        <v>334</v>
      </c>
      <c r="F80" s="20">
        <f t="shared" si="2"/>
        <v>151</v>
      </c>
      <c r="G80" s="113">
        <v>151000</v>
      </c>
    </row>
    <row r="81" spans="1:7" ht="12.75">
      <c r="A81" s="33">
        <f t="shared" si="3"/>
        <v>70</v>
      </c>
      <c r="B81" s="112" t="s">
        <v>290</v>
      </c>
      <c r="C81" s="111" t="s">
        <v>265</v>
      </c>
      <c r="D81" s="111" t="s">
        <v>266</v>
      </c>
      <c r="E81" s="111" t="s">
        <v>103</v>
      </c>
      <c r="F81" s="20">
        <f t="shared" si="2"/>
        <v>151</v>
      </c>
      <c r="G81" s="113">
        <v>151000</v>
      </c>
    </row>
    <row r="82" spans="1:7" s="23" customFormat="1" ht="12.75">
      <c r="A82" s="116">
        <f t="shared" si="3"/>
        <v>71</v>
      </c>
      <c r="B82" s="115" t="s">
        <v>551</v>
      </c>
      <c r="C82" s="109" t="s">
        <v>430</v>
      </c>
      <c r="D82" s="109" t="s">
        <v>52</v>
      </c>
      <c r="E82" s="109" t="s">
        <v>334</v>
      </c>
      <c r="F82" s="105">
        <f t="shared" si="2"/>
        <v>9924.084</v>
      </c>
      <c r="G82" s="113">
        <v>9924084</v>
      </c>
    </row>
    <row r="83" spans="1:7" ht="12.75">
      <c r="A83" s="33">
        <f t="shared" si="3"/>
        <v>72</v>
      </c>
      <c r="B83" s="112" t="s">
        <v>216</v>
      </c>
      <c r="C83" s="111" t="s">
        <v>431</v>
      </c>
      <c r="D83" s="111" t="s">
        <v>52</v>
      </c>
      <c r="E83" s="111" t="s">
        <v>334</v>
      </c>
      <c r="F83" s="20">
        <f t="shared" si="2"/>
        <v>570</v>
      </c>
      <c r="G83" s="113">
        <v>570000</v>
      </c>
    </row>
    <row r="84" spans="1:7" ht="12.75">
      <c r="A84" s="33">
        <f t="shared" si="3"/>
        <v>73</v>
      </c>
      <c r="B84" s="112" t="s">
        <v>289</v>
      </c>
      <c r="C84" s="111" t="s">
        <v>431</v>
      </c>
      <c r="D84" s="111" t="s">
        <v>331</v>
      </c>
      <c r="E84" s="111" t="s">
        <v>334</v>
      </c>
      <c r="F84" s="20">
        <f t="shared" si="2"/>
        <v>570</v>
      </c>
      <c r="G84" s="113">
        <v>570000</v>
      </c>
    </row>
    <row r="85" spans="1:7" ht="51">
      <c r="A85" s="33">
        <f t="shared" si="3"/>
        <v>74</v>
      </c>
      <c r="B85" s="112" t="s">
        <v>602</v>
      </c>
      <c r="C85" s="111" t="s">
        <v>431</v>
      </c>
      <c r="D85" s="111" t="s">
        <v>267</v>
      </c>
      <c r="E85" s="111" t="s">
        <v>334</v>
      </c>
      <c r="F85" s="20">
        <f t="shared" si="2"/>
        <v>570</v>
      </c>
      <c r="G85" s="113">
        <v>570000</v>
      </c>
    </row>
    <row r="86" spans="1:7" ht="12.75">
      <c r="A86" s="33">
        <f t="shared" si="3"/>
        <v>75</v>
      </c>
      <c r="B86" s="112" t="s">
        <v>290</v>
      </c>
      <c r="C86" s="111" t="s">
        <v>431</v>
      </c>
      <c r="D86" s="111" t="s">
        <v>267</v>
      </c>
      <c r="E86" s="111" t="s">
        <v>103</v>
      </c>
      <c r="F86" s="20">
        <f t="shared" si="2"/>
        <v>570</v>
      </c>
      <c r="G86" s="113">
        <v>570000</v>
      </c>
    </row>
    <row r="87" spans="1:7" ht="12.75">
      <c r="A87" s="33">
        <f t="shared" si="3"/>
        <v>76</v>
      </c>
      <c r="B87" s="112" t="s">
        <v>22</v>
      </c>
      <c r="C87" s="111" t="s">
        <v>268</v>
      </c>
      <c r="D87" s="111" t="s">
        <v>52</v>
      </c>
      <c r="E87" s="111" t="s">
        <v>334</v>
      </c>
      <c r="F87" s="20">
        <f t="shared" si="2"/>
        <v>2403</v>
      </c>
      <c r="G87" s="113">
        <v>2403000</v>
      </c>
    </row>
    <row r="88" spans="1:7" ht="12.75">
      <c r="A88" s="33">
        <f t="shared" si="3"/>
        <v>77</v>
      </c>
      <c r="B88" s="112" t="s">
        <v>6</v>
      </c>
      <c r="C88" s="111" t="s">
        <v>268</v>
      </c>
      <c r="D88" s="111" t="s">
        <v>269</v>
      </c>
      <c r="E88" s="111" t="s">
        <v>334</v>
      </c>
      <c r="F88" s="20">
        <f t="shared" si="2"/>
        <v>2403</v>
      </c>
      <c r="G88" s="113">
        <v>2403000</v>
      </c>
    </row>
    <row r="89" spans="1:7" ht="38.25">
      <c r="A89" s="33">
        <f t="shared" si="3"/>
        <v>78</v>
      </c>
      <c r="B89" s="112" t="s">
        <v>7</v>
      </c>
      <c r="C89" s="111" t="s">
        <v>268</v>
      </c>
      <c r="D89" s="111" t="s">
        <v>414</v>
      </c>
      <c r="E89" s="111" t="s">
        <v>334</v>
      </c>
      <c r="F89" s="20">
        <f t="shared" si="2"/>
        <v>2403</v>
      </c>
      <c r="G89" s="113">
        <v>2403000</v>
      </c>
    </row>
    <row r="90" spans="1:7" ht="12.75">
      <c r="A90" s="33">
        <f t="shared" si="3"/>
        <v>79</v>
      </c>
      <c r="B90" s="112" t="s">
        <v>511</v>
      </c>
      <c r="C90" s="111" t="s">
        <v>268</v>
      </c>
      <c r="D90" s="111" t="s">
        <v>414</v>
      </c>
      <c r="E90" s="111" t="s">
        <v>440</v>
      </c>
      <c r="F90" s="20">
        <f t="shared" si="2"/>
        <v>2403</v>
      </c>
      <c r="G90" s="113">
        <v>2403000</v>
      </c>
    </row>
    <row r="91" spans="1:7" ht="12.75">
      <c r="A91" s="33">
        <f t="shared" si="3"/>
        <v>80</v>
      </c>
      <c r="B91" s="112" t="s">
        <v>23</v>
      </c>
      <c r="C91" s="111" t="s">
        <v>523</v>
      </c>
      <c r="D91" s="111" t="s">
        <v>52</v>
      </c>
      <c r="E91" s="111" t="s">
        <v>334</v>
      </c>
      <c r="F91" s="20">
        <f t="shared" si="2"/>
        <v>54</v>
      </c>
      <c r="G91" s="113">
        <v>54000</v>
      </c>
    </row>
    <row r="92" spans="1:7" ht="12.75">
      <c r="A92" s="33">
        <f t="shared" si="3"/>
        <v>81</v>
      </c>
      <c r="B92" s="112" t="s">
        <v>289</v>
      </c>
      <c r="C92" s="111" t="s">
        <v>523</v>
      </c>
      <c r="D92" s="111" t="s">
        <v>331</v>
      </c>
      <c r="E92" s="111" t="s">
        <v>334</v>
      </c>
      <c r="F92" s="20">
        <f t="shared" si="2"/>
        <v>54</v>
      </c>
      <c r="G92" s="113">
        <v>54000</v>
      </c>
    </row>
    <row r="93" spans="1:7" ht="38.25">
      <c r="A93" s="33">
        <f t="shared" si="3"/>
        <v>82</v>
      </c>
      <c r="B93" s="112" t="s">
        <v>127</v>
      </c>
      <c r="C93" s="111" t="s">
        <v>523</v>
      </c>
      <c r="D93" s="111" t="s">
        <v>270</v>
      </c>
      <c r="E93" s="111" t="s">
        <v>334</v>
      </c>
      <c r="F93" s="20">
        <f t="shared" si="2"/>
        <v>54</v>
      </c>
      <c r="G93" s="113">
        <v>54000</v>
      </c>
    </row>
    <row r="94" spans="1:7" ht="12.75">
      <c r="A94" s="33">
        <f t="shared" si="3"/>
        <v>83</v>
      </c>
      <c r="B94" s="112" t="s">
        <v>290</v>
      </c>
      <c r="C94" s="111" t="s">
        <v>523</v>
      </c>
      <c r="D94" s="111" t="s">
        <v>270</v>
      </c>
      <c r="E94" s="111" t="s">
        <v>103</v>
      </c>
      <c r="F94" s="20">
        <f t="shared" si="2"/>
        <v>54</v>
      </c>
      <c r="G94" s="113">
        <v>54000</v>
      </c>
    </row>
    <row r="95" spans="1:7" ht="12.75">
      <c r="A95" s="33">
        <f t="shared" si="3"/>
        <v>84</v>
      </c>
      <c r="B95" s="112" t="s">
        <v>24</v>
      </c>
      <c r="C95" s="111" t="s">
        <v>524</v>
      </c>
      <c r="D95" s="111" t="s">
        <v>52</v>
      </c>
      <c r="E95" s="111" t="s">
        <v>334</v>
      </c>
      <c r="F95" s="20">
        <f t="shared" si="2"/>
        <v>471</v>
      </c>
      <c r="G95" s="113">
        <v>471000</v>
      </c>
    </row>
    <row r="96" spans="1:7" ht="12.75">
      <c r="A96" s="33">
        <f t="shared" si="3"/>
        <v>85</v>
      </c>
      <c r="B96" s="112" t="s">
        <v>289</v>
      </c>
      <c r="C96" s="111" t="s">
        <v>524</v>
      </c>
      <c r="D96" s="111" t="s">
        <v>331</v>
      </c>
      <c r="E96" s="111" t="s">
        <v>334</v>
      </c>
      <c r="F96" s="20">
        <f t="shared" si="2"/>
        <v>471</v>
      </c>
      <c r="G96" s="113">
        <v>471000</v>
      </c>
    </row>
    <row r="97" spans="1:7" ht="38.25">
      <c r="A97" s="33">
        <f t="shared" si="3"/>
        <v>86</v>
      </c>
      <c r="B97" s="112" t="s">
        <v>127</v>
      </c>
      <c r="C97" s="111" t="s">
        <v>524</v>
      </c>
      <c r="D97" s="111" t="s">
        <v>270</v>
      </c>
      <c r="E97" s="111" t="s">
        <v>334</v>
      </c>
      <c r="F97" s="20">
        <f t="shared" si="2"/>
        <v>471</v>
      </c>
      <c r="G97" s="113">
        <v>471000</v>
      </c>
    </row>
    <row r="98" spans="1:7" ht="12.75">
      <c r="A98" s="33">
        <f t="shared" si="3"/>
        <v>87</v>
      </c>
      <c r="B98" s="112" t="s">
        <v>290</v>
      </c>
      <c r="C98" s="111" t="s">
        <v>524</v>
      </c>
      <c r="D98" s="111" t="s">
        <v>270</v>
      </c>
      <c r="E98" s="111" t="s">
        <v>103</v>
      </c>
      <c r="F98" s="20">
        <f t="shared" si="2"/>
        <v>471</v>
      </c>
      <c r="G98" s="113">
        <v>471000</v>
      </c>
    </row>
    <row r="99" spans="1:7" ht="12.75">
      <c r="A99" s="33">
        <f t="shared" si="3"/>
        <v>88</v>
      </c>
      <c r="B99" s="112" t="s">
        <v>25</v>
      </c>
      <c r="C99" s="111" t="s">
        <v>271</v>
      </c>
      <c r="D99" s="111" t="s">
        <v>52</v>
      </c>
      <c r="E99" s="111" t="s">
        <v>334</v>
      </c>
      <c r="F99" s="20">
        <f t="shared" si="2"/>
        <v>1064.2</v>
      </c>
      <c r="G99" s="113">
        <v>1064200</v>
      </c>
    </row>
    <row r="100" spans="1:7" ht="12.75">
      <c r="A100" s="33">
        <f t="shared" si="3"/>
        <v>89</v>
      </c>
      <c r="B100" s="112" t="s">
        <v>289</v>
      </c>
      <c r="C100" s="111" t="s">
        <v>271</v>
      </c>
      <c r="D100" s="111" t="s">
        <v>331</v>
      </c>
      <c r="E100" s="111" t="s">
        <v>334</v>
      </c>
      <c r="F100" s="20">
        <f t="shared" si="2"/>
        <v>697.4</v>
      </c>
      <c r="G100" s="113">
        <v>697400</v>
      </c>
    </row>
    <row r="101" spans="1:7" ht="38.25">
      <c r="A101" s="33">
        <f t="shared" si="3"/>
        <v>90</v>
      </c>
      <c r="B101" s="112" t="s">
        <v>128</v>
      </c>
      <c r="C101" s="111" t="s">
        <v>271</v>
      </c>
      <c r="D101" s="111" t="s">
        <v>272</v>
      </c>
      <c r="E101" s="111" t="s">
        <v>334</v>
      </c>
      <c r="F101" s="20">
        <f t="shared" si="2"/>
        <v>697.4</v>
      </c>
      <c r="G101" s="113">
        <v>697400</v>
      </c>
    </row>
    <row r="102" spans="1:7" ht="12.75">
      <c r="A102" s="33">
        <f t="shared" si="3"/>
        <v>91</v>
      </c>
      <c r="B102" s="112" t="s">
        <v>290</v>
      </c>
      <c r="C102" s="111" t="s">
        <v>271</v>
      </c>
      <c r="D102" s="111" t="s">
        <v>272</v>
      </c>
      <c r="E102" s="111" t="s">
        <v>103</v>
      </c>
      <c r="F102" s="20">
        <f t="shared" si="2"/>
        <v>697.4</v>
      </c>
      <c r="G102" s="113">
        <v>697400</v>
      </c>
    </row>
    <row r="103" spans="1:7" ht="25.5">
      <c r="A103" s="33">
        <f t="shared" si="3"/>
        <v>92</v>
      </c>
      <c r="B103" s="112" t="s">
        <v>603</v>
      </c>
      <c r="C103" s="111" t="s">
        <v>271</v>
      </c>
      <c r="D103" s="111" t="s">
        <v>604</v>
      </c>
      <c r="E103" s="111" t="s">
        <v>334</v>
      </c>
      <c r="F103" s="20">
        <f t="shared" si="2"/>
        <v>366.8</v>
      </c>
      <c r="G103" s="113">
        <v>366800</v>
      </c>
    </row>
    <row r="104" spans="1:7" ht="12.75">
      <c r="A104" s="33">
        <f t="shared" si="3"/>
        <v>93</v>
      </c>
      <c r="B104" s="112" t="s">
        <v>290</v>
      </c>
      <c r="C104" s="111" t="s">
        <v>271</v>
      </c>
      <c r="D104" s="111" t="s">
        <v>604</v>
      </c>
      <c r="E104" s="111" t="s">
        <v>103</v>
      </c>
      <c r="F104" s="20">
        <f t="shared" si="2"/>
        <v>366.8</v>
      </c>
      <c r="G104" s="113">
        <v>366800</v>
      </c>
    </row>
    <row r="105" spans="1:7" ht="12.75">
      <c r="A105" s="33">
        <f t="shared" si="3"/>
        <v>94</v>
      </c>
      <c r="B105" s="112" t="s">
        <v>26</v>
      </c>
      <c r="C105" s="111" t="s">
        <v>432</v>
      </c>
      <c r="D105" s="111" t="s">
        <v>52</v>
      </c>
      <c r="E105" s="111" t="s">
        <v>334</v>
      </c>
      <c r="F105" s="20">
        <f t="shared" si="2"/>
        <v>5361.884</v>
      </c>
      <c r="G105" s="113">
        <v>5361884</v>
      </c>
    </row>
    <row r="106" spans="1:7" ht="12.75">
      <c r="A106" s="33">
        <f t="shared" si="3"/>
        <v>95</v>
      </c>
      <c r="B106" s="112" t="s">
        <v>760</v>
      </c>
      <c r="C106" s="111" t="s">
        <v>432</v>
      </c>
      <c r="D106" s="111" t="s">
        <v>745</v>
      </c>
      <c r="E106" s="111" t="s">
        <v>334</v>
      </c>
      <c r="F106" s="20">
        <f t="shared" si="2"/>
        <v>248.684</v>
      </c>
      <c r="G106" s="113">
        <v>248684</v>
      </c>
    </row>
    <row r="107" spans="1:7" ht="12.75">
      <c r="A107" s="33">
        <f t="shared" si="3"/>
        <v>96</v>
      </c>
      <c r="B107" s="112" t="s">
        <v>761</v>
      </c>
      <c r="C107" s="111" t="s">
        <v>432</v>
      </c>
      <c r="D107" s="111" t="s">
        <v>747</v>
      </c>
      <c r="E107" s="111" t="s">
        <v>334</v>
      </c>
      <c r="F107" s="20">
        <f t="shared" si="2"/>
        <v>248.684</v>
      </c>
      <c r="G107" s="113">
        <v>248684</v>
      </c>
    </row>
    <row r="108" spans="1:7" ht="12.75">
      <c r="A108" s="33">
        <f t="shared" si="3"/>
        <v>97</v>
      </c>
      <c r="B108" s="112" t="s">
        <v>462</v>
      </c>
      <c r="C108" s="111" t="s">
        <v>432</v>
      </c>
      <c r="D108" s="111" t="s">
        <v>747</v>
      </c>
      <c r="E108" s="111" t="s">
        <v>419</v>
      </c>
      <c r="F108" s="20">
        <f t="shared" si="2"/>
        <v>248.684</v>
      </c>
      <c r="G108" s="113">
        <v>248684</v>
      </c>
    </row>
    <row r="109" spans="1:7" ht="12.75">
      <c r="A109" s="33">
        <f t="shared" si="3"/>
        <v>98</v>
      </c>
      <c r="B109" s="112" t="s">
        <v>289</v>
      </c>
      <c r="C109" s="111" t="s">
        <v>432</v>
      </c>
      <c r="D109" s="111" t="s">
        <v>331</v>
      </c>
      <c r="E109" s="111" t="s">
        <v>334</v>
      </c>
      <c r="F109" s="20">
        <f t="shared" si="2"/>
        <v>3341.8</v>
      </c>
      <c r="G109" s="113">
        <v>3341800</v>
      </c>
    </row>
    <row r="110" spans="1:7" ht="38.25">
      <c r="A110" s="33">
        <f t="shared" si="3"/>
        <v>99</v>
      </c>
      <c r="B110" s="112" t="s">
        <v>762</v>
      </c>
      <c r="C110" s="111" t="s">
        <v>432</v>
      </c>
      <c r="D110" s="111" t="s">
        <v>749</v>
      </c>
      <c r="E110" s="111" t="s">
        <v>334</v>
      </c>
      <c r="F110" s="20">
        <f t="shared" si="2"/>
        <v>51</v>
      </c>
      <c r="G110" s="113">
        <v>51000</v>
      </c>
    </row>
    <row r="111" spans="1:7" ht="12.75">
      <c r="A111" s="33">
        <f t="shared" si="3"/>
        <v>100</v>
      </c>
      <c r="B111" s="112" t="s">
        <v>290</v>
      </c>
      <c r="C111" s="111" t="s">
        <v>432</v>
      </c>
      <c r="D111" s="111" t="s">
        <v>749</v>
      </c>
      <c r="E111" s="111" t="s">
        <v>103</v>
      </c>
      <c r="F111" s="20">
        <f t="shared" si="2"/>
        <v>51</v>
      </c>
      <c r="G111" s="113">
        <v>51000</v>
      </c>
    </row>
    <row r="112" spans="1:7" ht="38.25">
      <c r="A112" s="33">
        <f t="shared" si="3"/>
        <v>101</v>
      </c>
      <c r="B112" s="112" t="s">
        <v>605</v>
      </c>
      <c r="C112" s="111" t="s">
        <v>432</v>
      </c>
      <c r="D112" s="111" t="s">
        <v>606</v>
      </c>
      <c r="E112" s="111" t="s">
        <v>334</v>
      </c>
      <c r="F112" s="20">
        <f t="shared" si="2"/>
        <v>361.8</v>
      </c>
      <c r="G112" s="113">
        <v>361800</v>
      </c>
    </row>
    <row r="113" spans="1:7" ht="12.75">
      <c r="A113" s="33">
        <f t="shared" si="3"/>
        <v>102</v>
      </c>
      <c r="B113" s="112" t="s">
        <v>290</v>
      </c>
      <c r="C113" s="111" t="s">
        <v>432</v>
      </c>
      <c r="D113" s="111" t="s">
        <v>606</v>
      </c>
      <c r="E113" s="111" t="s">
        <v>103</v>
      </c>
      <c r="F113" s="20">
        <f t="shared" si="2"/>
        <v>361.8</v>
      </c>
      <c r="G113" s="113">
        <v>361800</v>
      </c>
    </row>
    <row r="114" spans="1:7" ht="38.25">
      <c r="A114" s="33">
        <f t="shared" si="3"/>
        <v>103</v>
      </c>
      <c r="B114" s="112" t="s">
        <v>129</v>
      </c>
      <c r="C114" s="111" t="s">
        <v>432</v>
      </c>
      <c r="D114" s="111" t="s">
        <v>273</v>
      </c>
      <c r="E114" s="111" t="s">
        <v>334</v>
      </c>
      <c r="F114" s="20">
        <f t="shared" si="2"/>
        <v>990</v>
      </c>
      <c r="G114" s="113">
        <v>990000</v>
      </c>
    </row>
    <row r="115" spans="1:7" ht="12.75">
      <c r="A115" s="33">
        <f t="shared" si="3"/>
        <v>104</v>
      </c>
      <c r="B115" s="112" t="s">
        <v>290</v>
      </c>
      <c r="C115" s="111" t="s">
        <v>432</v>
      </c>
      <c r="D115" s="111" t="s">
        <v>273</v>
      </c>
      <c r="E115" s="111" t="s">
        <v>103</v>
      </c>
      <c r="F115" s="20">
        <f t="shared" si="2"/>
        <v>990</v>
      </c>
      <c r="G115" s="113">
        <v>990000</v>
      </c>
    </row>
    <row r="116" spans="1:7" ht="25.5">
      <c r="A116" s="33">
        <f t="shared" si="3"/>
        <v>105</v>
      </c>
      <c r="B116" s="112" t="s">
        <v>130</v>
      </c>
      <c r="C116" s="111" t="s">
        <v>432</v>
      </c>
      <c r="D116" s="111" t="s">
        <v>274</v>
      </c>
      <c r="E116" s="111" t="s">
        <v>334</v>
      </c>
      <c r="F116" s="20">
        <f t="shared" si="2"/>
        <v>1789</v>
      </c>
      <c r="G116" s="113">
        <v>1789000</v>
      </c>
    </row>
    <row r="117" spans="1:7" ht="12.75">
      <c r="A117" s="33">
        <f t="shared" si="3"/>
        <v>106</v>
      </c>
      <c r="B117" s="112" t="s">
        <v>290</v>
      </c>
      <c r="C117" s="111" t="s">
        <v>432</v>
      </c>
      <c r="D117" s="111" t="s">
        <v>274</v>
      </c>
      <c r="E117" s="111" t="s">
        <v>103</v>
      </c>
      <c r="F117" s="20">
        <f t="shared" si="2"/>
        <v>1789</v>
      </c>
      <c r="G117" s="113">
        <v>1789000</v>
      </c>
    </row>
    <row r="118" spans="1:7" ht="38.25">
      <c r="A118" s="33">
        <f t="shared" si="3"/>
        <v>107</v>
      </c>
      <c r="B118" s="112" t="s">
        <v>131</v>
      </c>
      <c r="C118" s="111" t="s">
        <v>432</v>
      </c>
      <c r="D118" s="111" t="s">
        <v>46</v>
      </c>
      <c r="E118" s="111" t="s">
        <v>334</v>
      </c>
      <c r="F118" s="20">
        <f t="shared" si="2"/>
        <v>150</v>
      </c>
      <c r="G118" s="113">
        <v>150000</v>
      </c>
    </row>
    <row r="119" spans="1:7" ht="12.75">
      <c r="A119" s="33">
        <f t="shared" si="3"/>
        <v>108</v>
      </c>
      <c r="B119" s="112" t="s">
        <v>290</v>
      </c>
      <c r="C119" s="111" t="s">
        <v>432</v>
      </c>
      <c r="D119" s="111" t="s">
        <v>46</v>
      </c>
      <c r="E119" s="111" t="s">
        <v>103</v>
      </c>
      <c r="F119" s="20">
        <f t="shared" si="2"/>
        <v>150</v>
      </c>
      <c r="G119" s="113">
        <v>150000</v>
      </c>
    </row>
    <row r="120" spans="1:7" ht="25.5">
      <c r="A120" s="33">
        <f t="shared" si="3"/>
        <v>109</v>
      </c>
      <c r="B120" s="112" t="s">
        <v>217</v>
      </c>
      <c r="C120" s="111" t="s">
        <v>432</v>
      </c>
      <c r="D120" s="111" t="s">
        <v>218</v>
      </c>
      <c r="E120" s="111" t="s">
        <v>334</v>
      </c>
      <c r="F120" s="20">
        <f t="shared" si="2"/>
        <v>844.2</v>
      </c>
      <c r="G120" s="113">
        <v>844200</v>
      </c>
    </row>
    <row r="121" spans="1:7" ht="25.5">
      <c r="A121" s="33">
        <f t="shared" si="3"/>
        <v>110</v>
      </c>
      <c r="B121" s="112" t="s">
        <v>180</v>
      </c>
      <c r="C121" s="111" t="s">
        <v>432</v>
      </c>
      <c r="D121" s="111" t="s">
        <v>48</v>
      </c>
      <c r="E121" s="111" t="s">
        <v>334</v>
      </c>
      <c r="F121" s="20">
        <f t="shared" si="2"/>
        <v>844.2</v>
      </c>
      <c r="G121" s="113">
        <v>844200</v>
      </c>
    </row>
    <row r="122" spans="1:7" ht="12.75">
      <c r="A122" s="33">
        <f t="shared" si="3"/>
        <v>111</v>
      </c>
      <c r="B122" s="112" t="s">
        <v>290</v>
      </c>
      <c r="C122" s="111" t="s">
        <v>432</v>
      </c>
      <c r="D122" s="111" t="s">
        <v>48</v>
      </c>
      <c r="E122" s="111" t="s">
        <v>103</v>
      </c>
      <c r="F122" s="20">
        <f t="shared" si="2"/>
        <v>844.2</v>
      </c>
      <c r="G122" s="113">
        <v>844200</v>
      </c>
    </row>
    <row r="123" spans="1:7" ht="25.5">
      <c r="A123" s="33">
        <f t="shared" si="3"/>
        <v>112</v>
      </c>
      <c r="B123" s="112" t="s">
        <v>471</v>
      </c>
      <c r="C123" s="111" t="s">
        <v>432</v>
      </c>
      <c r="D123" s="111" t="s">
        <v>472</v>
      </c>
      <c r="E123" s="111" t="s">
        <v>334</v>
      </c>
      <c r="F123" s="20">
        <f t="shared" si="2"/>
        <v>927.2</v>
      </c>
      <c r="G123" s="113">
        <v>927200</v>
      </c>
    </row>
    <row r="124" spans="1:7" ht="38.25">
      <c r="A124" s="33">
        <f t="shared" si="3"/>
        <v>113</v>
      </c>
      <c r="B124" s="112" t="s">
        <v>473</v>
      </c>
      <c r="C124" s="111" t="s">
        <v>432</v>
      </c>
      <c r="D124" s="111" t="s">
        <v>474</v>
      </c>
      <c r="E124" s="111" t="s">
        <v>334</v>
      </c>
      <c r="F124" s="20">
        <f t="shared" si="2"/>
        <v>927.2</v>
      </c>
      <c r="G124" s="113">
        <v>927200</v>
      </c>
    </row>
    <row r="125" spans="1:7" ht="12.75">
      <c r="A125" s="33">
        <f t="shared" si="3"/>
        <v>114</v>
      </c>
      <c r="B125" s="112" t="s">
        <v>290</v>
      </c>
      <c r="C125" s="111" t="s">
        <v>432</v>
      </c>
      <c r="D125" s="111" t="s">
        <v>474</v>
      </c>
      <c r="E125" s="111" t="s">
        <v>103</v>
      </c>
      <c r="F125" s="20">
        <f t="shared" si="2"/>
        <v>927.2</v>
      </c>
      <c r="G125" s="113">
        <v>927200</v>
      </c>
    </row>
    <row r="126" spans="1:7" s="23" customFormat="1" ht="12.75">
      <c r="A126" s="116">
        <f t="shared" si="3"/>
        <v>115</v>
      </c>
      <c r="B126" s="115" t="s">
        <v>181</v>
      </c>
      <c r="C126" s="109" t="s">
        <v>433</v>
      </c>
      <c r="D126" s="109" t="s">
        <v>52</v>
      </c>
      <c r="E126" s="109" t="s">
        <v>334</v>
      </c>
      <c r="F126" s="105">
        <f t="shared" si="2"/>
        <v>6762</v>
      </c>
      <c r="G126" s="113">
        <v>6762000</v>
      </c>
    </row>
    <row r="127" spans="1:7" ht="12.75">
      <c r="A127" s="33">
        <f t="shared" si="3"/>
        <v>116</v>
      </c>
      <c r="B127" s="112" t="s">
        <v>970</v>
      </c>
      <c r="C127" s="111" t="s">
        <v>971</v>
      </c>
      <c r="D127" s="111" t="s">
        <v>52</v>
      </c>
      <c r="E127" s="111" t="s">
        <v>334</v>
      </c>
      <c r="F127" s="20">
        <f t="shared" si="2"/>
        <v>79.82</v>
      </c>
      <c r="G127" s="113">
        <v>79820</v>
      </c>
    </row>
    <row r="128" spans="1:7" ht="12.75">
      <c r="A128" s="33">
        <f t="shared" si="3"/>
        <v>117</v>
      </c>
      <c r="B128" s="112" t="s">
        <v>289</v>
      </c>
      <c r="C128" s="111" t="s">
        <v>971</v>
      </c>
      <c r="D128" s="111" t="s">
        <v>331</v>
      </c>
      <c r="E128" s="111" t="s">
        <v>334</v>
      </c>
      <c r="F128" s="20">
        <f t="shared" si="2"/>
        <v>79.82</v>
      </c>
      <c r="G128" s="113">
        <v>79820</v>
      </c>
    </row>
    <row r="129" spans="1:7" ht="38.25">
      <c r="A129" s="33">
        <f t="shared" si="3"/>
        <v>118</v>
      </c>
      <c r="B129" s="112" t="s">
        <v>132</v>
      </c>
      <c r="C129" s="111" t="s">
        <v>971</v>
      </c>
      <c r="D129" s="111" t="s">
        <v>55</v>
      </c>
      <c r="E129" s="111" t="s">
        <v>334</v>
      </c>
      <c r="F129" s="20">
        <f t="shared" si="2"/>
        <v>79.82</v>
      </c>
      <c r="G129" s="113">
        <v>79820</v>
      </c>
    </row>
    <row r="130" spans="1:7" ht="12.75">
      <c r="A130" s="33">
        <f t="shared" si="3"/>
        <v>119</v>
      </c>
      <c r="B130" s="112" t="s">
        <v>290</v>
      </c>
      <c r="C130" s="111" t="s">
        <v>971</v>
      </c>
      <c r="D130" s="111" t="s">
        <v>55</v>
      </c>
      <c r="E130" s="111" t="s">
        <v>103</v>
      </c>
      <c r="F130" s="20">
        <f t="shared" si="2"/>
        <v>79.82</v>
      </c>
      <c r="G130" s="113">
        <v>79820</v>
      </c>
    </row>
    <row r="131" spans="1:7" ht="12.75">
      <c r="A131" s="33">
        <f t="shared" si="3"/>
        <v>120</v>
      </c>
      <c r="B131" s="112" t="s">
        <v>27</v>
      </c>
      <c r="C131" s="111" t="s">
        <v>434</v>
      </c>
      <c r="D131" s="111" t="s">
        <v>52</v>
      </c>
      <c r="E131" s="111" t="s">
        <v>334</v>
      </c>
      <c r="F131" s="20">
        <f t="shared" si="2"/>
        <v>120.18</v>
      </c>
      <c r="G131" s="113">
        <v>120180</v>
      </c>
    </row>
    <row r="132" spans="1:7" ht="12.75">
      <c r="A132" s="33">
        <f t="shared" si="3"/>
        <v>121</v>
      </c>
      <c r="B132" s="112" t="s">
        <v>289</v>
      </c>
      <c r="C132" s="111" t="s">
        <v>434</v>
      </c>
      <c r="D132" s="111" t="s">
        <v>331</v>
      </c>
      <c r="E132" s="111" t="s">
        <v>334</v>
      </c>
      <c r="F132" s="20">
        <f t="shared" si="2"/>
        <v>120.18</v>
      </c>
      <c r="G132" s="113">
        <v>120180</v>
      </c>
    </row>
    <row r="133" spans="1:7" ht="38.25">
      <c r="A133" s="33">
        <f t="shared" si="3"/>
        <v>122</v>
      </c>
      <c r="B133" s="112" t="s">
        <v>132</v>
      </c>
      <c r="C133" s="111" t="s">
        <v>434</v>
      </c>
      <c r="D133" s="111" t="s">
        <v>55</v>
      </c>
      <c r="E133" s="111" t="s">
        <v>334</v>
      </c>
      <c r="F133" s="20">
        <f t="shared" si="2"/>
        <v>120.18</v>
      </c>
      <c r="G133" s="113">
        <v>120180</v>
      </c>
    </row>
    <row r="134" spans="1:7" ht="12.75">
      <c r="A134" s="33">
        <f t="shared" si="3"/>
        <v>123</v>
      </c>
      <c r="B134" s="112" t="s">
        <v>290</v>
      </c>
      <c r="C134" s="111" t="s">
        <v>434</v>
      </c>
      <c r="D134" s="111" t="s">
        <v>55</v>
      </c>
      <c r="E134" s="111" t="s">
        <v>103</v>
      </c>
      <c r="F134" s="20">
        <f t="shared" si="2"/>
        <v>120.18</v>
      </c>
      <c r="G134" s="113">
        <v>120180</v>
      </c>
    </row>
    <row r="135" spans="1:7" s="23" customFormat="1" ht="12.75">
      <c r="A135" s="30">
        <f t="shared" si="3"/>
        <v>124</v>
      </c>
      <c r="B135" s="112" t="s">
        <v>291</v>
      </c>
      <c r="C135" s="111" t="s">
        <v>56</v>
      </c>
      <c r="D135" s="111" t="s">
        <v>52</v>
      </c>
      <c r="E135" s="111" t="s">
        <v>334</v>
      </c>
      <c r="F135" s="21">
        <f t="shared" si="2"/>
        <v>6562</v>
      </c>
      <c r="G135" s="113">
        <v>6562000</v>
      </c>
    </row>
    <row r="136" spans="1:7" ht="12.75">
      <c r="A136" s="33">
        <f t="shared" si="3"/>
        <v>125</v>
      </c>
      <c r="B136" s="112" t="s">
        <v>289</v>
      </c>
      <c r="C136" s="111" t="s">
        <v>56</v>
      </c>
      <c r="D136" s="111" t="s">
        <v>331</v>
      </c>
      <c r="E136" s="111" t="s">
        <v>334</v>
      </c>
      <c r="F136" s="20">
        <f t="shared" si="2"/>
        <v>6562</v>
      </c>
      <c r="G136" s="113">
        <v>6562000</v>
      </c>
    </row>
    <row r="137" spans="1:7" ht="38.25">
      <c r="A137" s="33">
        <f t="shared" si="3"/>
        <v>126</v>
      </c>
      <c r="B137" s="112" t="s">
        <v>133</v>
      </c>
      <c r="C137" s="111" t="s">
        <v>56</v>
      </c>
      <c r="D137" s="111" t="s">
        <v>57</v>
      </c>
      <c r="E137" s="111" t="s">
        <v>334</v>
      </c>
      <c r="F137" s="20">
        <f t="shared" si="2"/>
        <v>6562</v>
      </c>
      <c r="G137" s="113">
        <v>6562000</v>
      </c>
    </row>
    <row r="138" spans="1:7" ht="12.75">
      <c r="A138" s="33">
        <f t="shared" si="3"/>
        <v>127</v>
      </c>
      <c r="B138" s="112" t="s">
        <v>290</v>
      </c>
      <c r="C138" s="111" t="s">
        <v>56</v>
      </c>
      <c r="D138" s="111" t="s">
        <v>57</v>
      </c>
      <c r="E138" s="111" t="s">
        <v>103</v>
      </c>
      <c r="F138" s="20">
        <f aca="true" t="shared" si="4" ref="F138:F198">G138/1000</f>
        <v>6562</v>
      </c>
      <c r="G138" s="113">
        <v>6562000</v>
      </c>
    </row>
    <row r="139" spans="1:7" ht="12.75">
      <c r="A139" s="108">
        <f t="shared" si="3"/>
        <v>128</v>
      </c>
      <c r="B139" s="110" t="s">
        <v>182</v>
      </c>
      <c r="C139" s="104" t="s">
        <v>435</v>
      </c>
      <c r="D139" s="104" t="s">
        <v>52</v>
      </c>
      <c r="E139" s="104" t="s">
        <v>334</v>
      </c>
      <c r="F139" s="106">
        <f t="shared" si="4"/>
        <v>2022</v>
      </c>
      <c r="G139" s="113">
        <v>2022000</v>
      </c>
    </row>
    <row r="140" spans="1:7" s="23" customFormat="1" ht="12.75">
      <c r="A140" s="30">
        <f aca="true" t="shared" si="5" ref="A140:A200">1+A139</f>
        <v>129</v>
      </c>
      <c r="B140" s="112" t="s">
        <v>292</v>
      </c>
      <c r="C140" s="111" t="s">
        <v>436</v>
      </c>
      <c r="D140" s="111" t="s">
        <v>52</v>
      </c>
      <c r="E140" s="111" t="s">
        <v>334</v>
      </c>
      <c r="F140" s="21">
        <f t="shared" si="4"/>
        <v>2022</v>
      </c>
      <c r="G140" s="113">
        <v>2022000</v>
      </c>
    </row>
    <row r="141" spans="1:7" ht="12.75">
      <c r="A141" s="33">
        <f t="shared" si="5"/>
        <v>130</v>
      </c>
      <c r="B141" s="112" t="s">
        <v>289</v>
      </c>
      <c r="C141" s="111" t="s">
        <v>436</v>
      </c>
      <c r="D141" s="111" t="s">
        <v>331</v>
      </c>
      <c r="E141" s="111" t="s">
        <v>334</v>
      </c>
      <c r="F141" s="20">
        <f t="shared" si="4"/>
        <v>2022</v>
      </c>
      <c r="G141" s="113">
        <v>2022000</v>
      </c>
    </row>
    <row r="142" spans="1:7" ht="38.25">
      <c r="A142" s="33">
        <f t="shared" si="5"/>
        <v>131</v>
      </c>
      <c r="B142" s="112" t="s">
        <v>133</v>
      </c>
      <c r="C142" s="111" t="s">
        <v>436</v>
      </c>
      <c r="D142" s="111" t="s">
        <v>57</v>
      </c>
      <c r="E142" s="111" t="s">
        <v>334</v>
      </c>
      <c r="F142" s="20">
        <f t="shared" si="4"/>
        <v>2022</v>
      </c>
      <c r="G142" s="113">
        <v>2022000</v>
      </c>
    </row>
    <row r="143" spans="1:7" ht="12.75">
      <c r="A143" s="33">
        <f t="shared" si="5"/>
        <v>132</v>
      </c>
      <c r="B143" s="112" t="s">
        <v>290</v>
      </c>
      <c r="C143" s="111" t="s">
        <v>436</v>
      </c>
      <c r="D143" s="111" t="s">
        <v>57</v>
      </c>
      <c r="E143" s="111" t="s">
        <v>103</v>
      </c>
      <c r="F143" s="20">
        <f t="shared" si="4"/>
        <v>2022</v>
      </c>
      <c r="G143" s="113">
        <v>2022000</v>
      </c>
    </row>
    <row r="144" spans="1:7" ht="12.75">
      <c r="A144" s="108">
        <f t="shared" si="5"/>
        <v>133</v>
      </c>
      <c r="B144" s="110" t="s">
        <v>183</v>
      </c>
      <c r="C144" s="104" t="s">
        <v>437</v>
      </c>
      <c r="D144" s="104" t="s">
        <v>52</v>
      </c>
      <c r="E144" s="104" t="s">
        <v>334</v>
      </c>
      <c r="F144" s="106">
        <f t="shared" si="4"/>
        <v>524890.54648</v>
      </c>
      <c r="G144" s="113">
        <v>524890546.48</v>
      </c>
    </row>
    <row r="145" spans="1:7" ht="12.75">
      <c r="A145" s="33">
        <f t="shared" si="5"/>
        <v>134</v>
      </c>
      <c r="B145" s="112" t="s">
        <v>293</v>
      </c>
      <c r="C145" s="111" t="s">
        <v>438</v>
      </c>
      <c r="D145" s="111" t="s">
        <v>52</v>
      </c>
      <c r="E145" s="111" t="s">
        <v>334</v>
      </c>
      <c r="F145" s="20">
        <f t="shared" si="4"/>
        <v>234370.88163999998</v>
      </c>
      <c r="G145" s="113">
        <v>234370881.64</v>
      </c>
    </row>
    <row r="146" spans="1:7" ht="12.75">
      <c r="A146" s="33">
        <f t="shared" si="5"/>
        <v>135</v>
      </c>
      <c r="B146" s="112" t="s">
        <v>184</v>
      </c>
      <c r="C146" s="111" t="s">
        <v>438</v>
      </c>
      <c r="D146" s="111" t="s">
        <v>510</v>
      </c>
      <c r="E146" s="111" t="s">
        <v>334</v>
      </c>
      <c r="F146" s="20">
        <f t="shared" si="4"/>
        <v>176143.25663999998</v>
      </c>
      <c r="G146" s="113">
        <v>176143256.64</v>
      </c>
    </row>
    <row r="147" spans="1:7" ht="12.75">
      <c r="A147" s="33">
        <f t="shared" si="5"/>
        <v>136</v>
      </c>
      <c r="B147" s="112" t="s">
        <v>336</v>
      </c>
      <c r="C147" s="111" t="s">
        <v>438</v>
      </c>
      <c r="D147" s="111" t="s">
        <v>439</v>
      </c>
      <c r="E147" s="111" t="s">
        <v>334</v>
      </c>
      <c r="F147" s="20">
        <f t="shared" si="4"/>
        <v>166250.42713999999</v>
      </c>
      <c r="G147" s="113">
        <v>166250427.14</v>
      </c>
    </row>
    <row r="148" spans="1:7" ht="12.75">
      <c r="A148" s="33">
        <f t="shared" si="5"/>
        <v>137</v>
      </c>
      <c r="B148" s="112" t="s">
        <v>511</v>
      </c>
      <c r="C148" s="111" t="s">
        <v>438</v>
      </c>
      <c r="D148" s="111" t="s">
        <v>439</v>
      </c>
      <c r="E148" s="111" t="s">
        <v>440</v>
      </c>
      <c r="F148" s="20">
        <f t="shared" si="4"/>
        <v>166250.42713999999</v>
      </c>
      <c r="G148" s="113">
        <v>166250427.14</v>
      </c>
    </row>
    <row r="149" spans="1:7" ht="25.5">
      <c r="A149" s="33">
        <f t="shared" si="5"/>
        <v>138</v>
      </c>
      <c r="B149" s="112" t="s">
        <v>185</v>
      </c>
      <c r="C149" s="111" t="s">
        <v>438</v>
      </c>
      <c r="D149" s="111" t="s">
        <v>459</v>
      </c>
      <c r="E149" s="111" t="s">
        <v>334</v>
      </c>
      <c r="F149" s="20">
        <f t="shared" si="4"/>
        <v>9892.8295</v>
      </c>
      <c r="G149" s="113">
        <v>9892829.5</v>
      </c>
    </row>
    <row r="150" spans="1:7" ht="12.75">
      <c r="A150" s="33">
        <f t="shared" si="5"/>
        <v>139</v>
      </c>
      <c r="B150" s="112" t="s">
        <v>511</v>
      </c>
      <c r="C150" s="111" t="s">
        <v>438</v>
      </c>
      <c r="D150" s="111" t="s">
        <v>459</v>
      </c>
      <c r="E150" s="111" t="s">
        <v>440</v>
      </c>
      <c r="F150" s="20">
        <f t="shared" si="4"/>
        <v>9892.8295</v>
      </c>
      <c r="G150" s="113">
        <v>9892829.5</v>
      </c>
    </row>
    <row r="151" spans="1:7" ht="12.75">
      <c r="A151" s="33">
        <f t="shared" si="5"/>
        <v>140</v>
      </c>
      <c r="B151" s="112" t="s">
        <v>611</v>
      </c>
      <c r="C151" s="111" t="s">
        <v>438</v>
      </c>
      <c r="D151" s="111" t="s">
        <v>612</v>
      </c>
      <c r="E151" s="111" t="s">
        <v>334</v>
      </c>
      <c r="F151" s="20">
        <f t="shared" si="4"/>
        <v>1077</v>
      </c>
      <c r="G151" s="113">
        <v>1077000</v>
      </c>
    </row>
    <row r="152" spans="1:7" ht="38.25">
      <c r="A152" s="33">
        <f t="shared" si="5"/>
        <v>141</v>
      </c>
      <c r="B152" s="112" t="s">
        <v>763</v>
      </c>
      <c r="C152" s="111" t="s">
        <v>438</v>
      </c>
      <c r="D152" s="111" t="s">
        <v>755</v>
      </c>
      <c r="E152" s="111" t="s">
        <v>334</v>
      </c>
      <c r="F152" s="20">
        <f t="shared" si="4"/>
        <v>992</v>
      </c>
      <c r="G152" s="113">
        <v>992000</v>
      </c>
    </row>
    <row r="153" spans="1:7" ht="12.75">
      <c r="A153" s="33">
        <f t="shared" si="5"/>
        <v>142</v>
      </c>
      <c r="B153" s="112" t="s">
        <v>511</v>
      </c>
      <c r="C153" s="111" t="s">
        <v>438</v>
      </c>
      <c r="D153" s="111" t="s">
        <v>755</v>
      </c>
      <c r="E153" s="111" t="s">
        <v>440</v>
      </c>
      <c r="F153" s="20">
        <f t="shared" si="4"/>
        <v>992</v>
      </c>
      <c r="G153" s="113">
        <v>992000</v>
      </c>
    </row>
    <row r="154" spans="1:7" ht="38.25">
      <c r="A154" s="33">
        <f t="shared" si="5"/>
        <v>143</v>
      </c>
      <c r="B154" s="112" t="s">
        <v>764</v>
      </c>
      <c r="C154" s="111" t="s">
        <v>438</v>
      </c>
      <c r="D154" s="111" t="s">
        <v>757</v>
      </c>
      <c r="E154" s="111" t="s">
        <v>334</v>
      </c>
      <c r="F154" s="20">
        <f t="shared" si="4"/>
        <v>85</v>
      </c>
      <c r="G154" s="113">
        <v>85000</v>
      </c>
    </row>
    <row r="155" spans="1:7" ht="12.75">
      <c r="A155" s="33">
        <f t="shared" si="5"/>
        <v>144</v>
      </c>
      <c r="B155" s="112" t="s">
        <v>511</v>
      </c>
      <c r="C155" s="111" t="s">
        <v>438</v>
      </c>
      <c r="D155" s="111" t="s">
        <v>757</v>
      </c>
      <c r="E155" s="111" t="s">
        <v>440</v>
      </c>
      <c r="F155" s="20">
        <f t="shared" si="4"/>
        <v>85</v>
      </c>
      <c r="G155" s="113">
        <v>85000</v>
      </c>
    </row>
    <row r="156" spans="1:7" ht="38.25">
      <c r="A156" s="33">
        <f t="shared" si="5"/>
        <v>145</v>
      </c>
      <c r="B156" s="112" t="s">
        <v>475</v>
      </c>
      <c r="C156" s="111" t="s">
        <v>438</v>
      </c>
      <c r="D156" s="111" t="s">
        <v>476</v>
      </c>
      <c r="E156" s="111" t="s">
        <v>334</v>
      </c>
      <c r="F156" s="20">
        <f t="shared" si="4"/>
        <v>195</v>
      </c>
      <c r="G156" s="113">
        <v>195000</v>
      </c>
    </row>
    <row r="157" spans="1:7" ht="12.75">
      <c r="A157" s="33">
        <f t="shared" si="5"/>
        <v>146</v>
      </c>
      <c r="B157" s="112" t="s">
        <v>511</v>
      </c>
      <c r="C157" s="111" t="s">
        <v>438</v>
      </c>
      <c r="D157" s="111" t="s">
        <v>476</v>
      </c>
      <c r="E157" s="111" t="s">
        <v>440</v>
      </c>
      <c r="F157" s="20">
        <f t="shared" si="4"/>
        <v>195</v>
      </c>
      <c r="G157" s="113">
        <v>195000</v>
      </c>
    </row>
    <row r="158" spans="1:7" ht="12.75">
      <c r="A158" s="33">
        <f t="shared" si="5"/>
        <v>147</v>
      </c>
      <c r="B158" s="112" t="s">
        <v>289</v>
      </c>
      <c r="C158" s="111" t="s">
        <v>438</v>
      </c>
      <c r="D158" s="111" t="s">
        <v>331</v>
      </c>
      <c r="E158" s="111" t="s">
        <v>334</v>
      </c>
      <c r="F158" s="20">
        <f t="shared" si="4"/>
        <v>20955.625</v>
      </c>
      <c r="G158" s="113">
        <v>20955625</v>
      </c>
    </row>
    <row r="159" spans="1:7" ht="38.25">
      <c r="A159" s="33">
        <f t="shared" si="5"/>
        <v>148</v>
      </c>
      <c r="B159" s="112" t="s">
        <v>132</v>
      </c>
      <c r="C159" s="111" t="s">
        <v>438</v>
      </c>
      <c r="D159" s="111" t="s">
        <v>55</v>
      </c>
      <c r="E159" s="111" t="s">
        <v>334</v>
      </c>
      <c r="F159" s="20">
        <f t="shared" si="4"/>
        <v>6811.592</v>
      </c>
      <c r="G159" s="113">
        <v>6811592</v>
      </c>
    </row>
    <row r="160" spans="1:7" ht="12.75">
      <c r="A160" s="33">
        <f t="shared" si="5"/>
        <v>149</v>
      </c>
      <c r="B160" s="112" t="s">
        <v>290</v>
      </c>
      <c r="C160" s="111" t="s">
        <v>438</v>
      </c>
      <c r="D160" s="111" t="s">
        <v>55</v>
      </c>
      <c r="E160" s="111" t="s">
        <v>103</v>
      </c>
      <c r="F160" s="20">
        <f t="shared" si="4"/>
        <v>6811.592</v>
      </c>
      <c r="G160" s="113">
        <v>6811592</v>
      </c>
    </row>
    <row r="161" spans="1:7" ht="38.25">
      <c r="A161" s="33">
        <f t="shared" si="5"/>
        <v>150</v>
      </c>
      <c r="B161" s="112" t="s">
        <v>134</v>
      </c>
      <c r="C161" s="111" t="s">
        <v>438</v>
      </c>
      <c r="D161" s="111" t="s">
        <v>410</v>
      </c>
      <c r="E161" s="111" t="s">
        <v>334</v>
      </c>
      <c r="F161" s="20">
        <f t="shared" si="4"/>
        <v>14076.707</v>
      </c>
      <c r="G161" s="113">
        <v>14076707</v>
      </c>
    </row>
    <row r="162" spans="1:7" ht="12.75">
      <c r="A162" s="33">
        <f t="shared" si="5"/>
        <v>151</v>
      </c>
      <c r="B162" s="112" t="s">
        <v>290</v>
      </c>
      <c r="C162" s="111" t="s">
        <v>438</v>
      </c>
      <c r="D162" s="111" t="s">
        <v>410</v>
      </c>
      <c r="E162" s="111" t="s">
        <v>103</v>
      </c>
      <c r="F162" s="20">
        <f t="shared" si="4"/>
        <v>14076.707</v>
      </c>
      <c r="G162" s="113">
        <v>14076707</v>
      </c>
    </row>
    <row r="163" spans="1:7" ht="25.5">
      <c r="A163" s="33">
        <f t="shared" si="5"/>
        <v>152</v>
      </c>
      <c r="B163" s="112" t="s">
        <v>140</v>
      </c>
      <c r="C163" s="111" t="s">
        <v>438</v>
      </c>
      <c r="D163" s="111" t="s">
        <v>373</v>
      </c>
      <c r="E163" s="111" t="s">
        <v>334</v>
      </c>
      <c r="F163" s="20">
        <f t="shared" si="4"/>
        <v>67.326</v>
      </c>
      <c r="G163" s="113">
        <v>67326</v>
      </c>
    </row>
    <row r="164" spans="1:7" ht="12.75">
      <c r="A164" s="33">
        <f t="shared" si="5"/>
        <v>153</v>
      </c>
      <c r="B164" s="112" t="s">
        <v>290</v>
      </c>
      <c r="C164" s="111" t="s">
        <v>438</v>
      </c>
      <c r="D164" s="111" t="s">
        <v>373</v>
      </c>
      <c r="E164" s="111" t="s">
        <v>103</v>
      </c>
      <c r="F164" s="20">
        <f t="shared" si="4"/>
        <v>67.326</v>
      </c>
      <c r="G164" s="113">
        <v>67326</v>
      </c>
    </row>
    <row r="165" spans="1:7" ht="25.5">
      <c r="A165" s="33">
        <f t="shared" si="5"/>
        <v>154</v>
      </c>
      <c r="B165" s="112" t="s">
        <v>661</v>
      </c>
      <c r="C165" s="111" t="s">
        <v>438</v>
      </c>
      <c r="D165" s="111" t="s">
        <v>662</v>
      </c>
      <c r="E165" s="111" t="s">
        <v>334</v>
      </c>
      <c r="F165" s="20">
        <f t="shared" si="4"/>
        <v>36000</v>
      </c>
      <c r="G165" s="113">
        <v>36000000</v>
      </c>
    </row>
    <row r="166" spans="1:7" ht="12.75">
      <c r="A166" s="33">
        <f t="shared" si="5"/>
        <v>155</v>
      </c>
      <c r="B166" s="112" t="s">
        <v>663</v>
      </c>
      <c r="C166" s="111" t="s">
        <v>438</v>
      </c>
      <c r="D166" s="111" t="s">
        <v>664</v>
      </c>
      <c r="E166" s="111" t="s">
        <v>334</v>
      </c>
      <c r="F166" s="20">
        <f t="shared" si="4"/>
        <v>36000</v>
      </c>
      <c r="G166" s="113">
        <v>36000000</v>
      </c>
    </row>
    <row r="167" spans="1:7" ht="12.75">
      <c r="A167" s="33">
        <f t="shared" si="5"/>
        <v>156</v>
      </c>
      <c r="B167" s="112" t="s">
        <v>290</v>
      </c>
      <c r="C167" s="111" t="s">
        <v>438</v>
      </c>
      <c r="D167" s="111" t="s">
        <v>664</v>
      </c>
      <c r="E167" s="111" t="s">
        <v>103</v>
      </c>
      <c r="F167" s="20">
        <f t="shared" si="4"/>
        <v>36000</v>
      </c>
      <c r="G167" s="113">
        <v>36000000</v>
      </c>
    </row>
    <row r="168" spans="1:7" ht="12.75">
      <c r="A168" s="33">
        <f t="shared" si="5"/>
        <v>157</v>
      </c>
      <c r="B168" s="112" t="s">
        <v>294</v>
      </c>
      <c r="C168" s="111" t="s">
        <v>441</v>
      </c>
      <c r="D168" s="111" t="s">
        <v>52</v>
      </c>
      <c r="E168" s="111" t="s">
        <v>334</v>
      </c>
      <c r="F168" s="20">
        <f t="shared" si="4"/>
        <v>269513.01043</v>
      </c>
      <c r="G168" s="113">
        <v>269513010.43</v>
      </c>
    </row>
    <row r="169" spans="1:7" ht="12.75">
      <c r="A169" s="33">
        <f t="shared" si="5"/>
        <v>158</v>
      </c>
      <c r="B169" s="112" t="s">
        <v>665</v>
      </c>
      <c r="C169" s="111" t="s">
        <v>441</v>
      </c>
      <c r="D169" s="111" t="s">
        <v>666</v>
      </c>
      <c r="E169" s="111" t="s">
        <v>334</v>
      </c>
      <c r="F169" s="20">
        <f t="shared" si="4"/>
        <v>738</v>
      </c>
      <c r="G169" s="113">
        <v>738000</v>
      </c>
    </row>
    <row r="170" spans="1:7" ht="63.75">
      <c r="A170" s="33">
        <f t="shared" si="5"/>
        <v>159</v>
      </c>
      <c r="B170" s="112" t="s">
        <v>765</v>
      </c>
      <c r="C170" s="111" t="s">
        <v>441</v>
      </c>
      <c r="D170" s="111" t="s">
        <v>759</v>
      </c>
      <c r="E170" s="111" t="s">
        <v>334</v>
      </c>
      <c r="F170" s="20">
        <f t="shared" si="4"/>
        <v>738</v>
      </c>
      <c r="G170" s="113">
        <v>738000</v>
      </c>
    </row>
    <row r="171" spans="1:7" ht="12.75">
      <c r="A171" s="33">
        <f t="shared" si="5"/>
        <v>160</v>
      </c>
      <c r="B171" s="112" t="s">
        <v>511</v>
      </c>
      <c r="C171" s="111" t="s">
        <v>441</v>
      </c>
      <c r="D171" s="111" t="s">
        <v>759</v>
      </c>
      <c r="E171" s="111" t="s">
        <v>440</v>
      </c>
      <c r="F171" s="20">
        <f t="shared" si="4"/>
        <v>738</v>
      </c>
      <c r="G171" s="113">
        <v>738000</v>
      </c>
    </row>
    <row r="172" spans="1:7" ht="12.75">
      <c r="A172" s="33">
        <f t="shared" si="5"/>
        <v>161</v>
      </c>
      <c r="B172" s="112" t="s">
        <v>186</v>
      </c>
      <c r="C172" s="111" t="s">
        <v>441</v>
      </c>
      <c r="D172" s="111" t="s">
        <v>512</v>
      </c>
      <c r="E172" s="111" t="s">
        <v>334</v>
      </c>
      <c r="F172" s="20">
        <f t="shared" si="4"/>
        <v>32822.8971</v>
      </c>
      <c r="G172" s="113">
        <v>32822897.1</v>
      </c>
    </row>
    <row r="173" spans="1:7" ht="12.75">
      <c r="A173" s="33">
        <f t="shared" si="5"/>
        <v>162</v>
      </c>
      <c r="B173" s="112" t="s">
        <v>187</v>
      </c>
      <c r="C173" s="111" t="s">
        <v>441</v>
      </c>
      <c r="D173" s="111" t="s">
        <v>442</v>
      </c>
      <c r="E173" s="111" t="s">
        <v>334</v>
      </c>
      <c r="F173" s="20">
        <f t="shared" si="4"/>
        <v>31897.397100000002</v>
      </c>
      <c r="G173" s="113">
        <v>31897397.1</v>
      </c>
    </row>
    <row r="174" spans="1:7" ht="12.75">
      <c r="A174" s="33">
        <f t="shared" si="5"/>
        <v>163</v>
      </c>
      <c r="B174" s="112" t="s">
        <v>511</v>
      </c>
      <c r="C174" s="111" t="s">
        <v>441</v>
      </c>
      <c r="D174" s="111" t="s">
        <v>442</v>
      </c>
      <c r="E174" s="111" t="s">
        <v>440</v>
      </c>
      <c r="F174" s="20">
        <f t="shared" si="4"/>
        <v>31897.397100000002</v>
      </c>
      <c r="G174" s="113">
        <v>31897397.1</v>
      </c>
    </row>
    <row r="175" spans="1:7" ht="25.5">
      <c r="A175" s="33">
        <f t="shared" si="5"/>
        <v>164</v>
      </c>
      <c r="B175" s="112" t="s">
        <v>185</v>
      </c>
      <c r="C175" s="111" t="s">
        <v>441</v>
      </c>
      <c r="D175" s="111" t="s">
        <v>17</v>
      </c>
      <c r="E175" s="111" t="s">
        <v>334</v>
      </c>
      <c r="F175" s="20">
        <f t="shared" si="4"/>
        <v>925.5</v>
      </c>
      <c r="G175" s="113">
        <v>925500</v>
      </c>
    </row>
    <row r="176" spans="1:7" ht="12.75">
      <c r="A176" s="33">
        <f t="shared" si="5"/>
        <v>165</v>
      </c>
      <c r="B176" s="112" t="s">
        <v>511</v>
      </c>
      <c r="C176" s="111" t="s">
        <v>441</v>
      </c>
      <c r="D176" s="111" t="s">
        <v>17</v>
      </c>
      <c r="E176" s="111" t="s">
        <v>440</v>
      </c>
      <c r="F176" s="20">
        <f t="shared" si="4"/>
        <v>925.5</v>
      </c>
      <c r="G176" s="113">
        <v>925500</v>
      </c>
    </row>
    <row r="177" spans="1:7" ht="12.75">
      <c r="A177" s="33">
        <f t="shared" si="5"/>
        <v>166</v>
      </c>
      <c r="B177" s="112" t="s">
        <v>188</v>
      </c>
      <c r="C177" s="111" t="s">
        <v>441</v>
      </c>
      <c r="D177" s="111" t="s">
        <v>513</v>
      </c>
      <c r="E177" s="111" t="s">
        <v>334</v>
      </c>
      <c r="F177" s="20">
        <f t="shared" si="4"/>
        <v>29417.41033</v>
      </c>
      <c r="G177" s="113">
        <v>29417410.33</v>
      </c>
    </row>
    <row r="178" spans="1:7" ht="12.75">
      <c r="A178" s="33">
        <f t="shared" si="5"/>
        <v>167</v>
      </c>
      <c r="B178" s="112" t="s">
        <v>336</v>
      </c>
      <c r="C178" s="111" t="s">
        <v>441</v>
      </c>
      <c r="D178" s="111" t="s">
        <v>443</v>
      </c>
      <c r="E178" s="111" t="s">
        <v>334</v>
      </c>
      <c r="F178" s="20">
        <f t="shared" si="4"/>
        <v>29417.41033</v>
      </c>
      <c r="G178" s="113">
        <v>29417410.33</v>
      </c>
    </row>
    <row r="179" spans="1:7" ht="12.75">
      <c r="A179" s="33">
        <f t="shared" si="5"/>
        <v>168</v>
      </c>
      <c r="B179" s="112" t="s">
        <v>511</v>
      </c>
      <c r="C179" s="111" t="s">
        <v>441</v>
      </c>
      <c r="D179" s="111" t="s">
        <v>443</v>
      </c>
      <c r="E179" s="111" t="s">
        <v>440</v>
      </c>
      <c r="F179" s="20">
        <f t="shared" si="4"/>
        <v>29417.41033</v>
      </c>
      <c r="G179" s="113">
        <v>29417410.33</v>
      </c>
    </row>
    <row r="180" spans="1:7" ht="12.75">
      <c r="A180" s="33">
        <f t="shared" si="5"/>
        <v>169</v>
      </c>
      <c r="B180" s="112" t="s">
        <v>607</v>
      </c>
      <c r="C180" s="111" t="s">
        <v>441</v>
      </c>
      <c r="D180" s="111" t="s">
        <v>608</v>
      </c>
      <c r="E180" s="111" t="s">
        <v>334</v>
      </c>
      <c r="F180" s="20">
        <f t="shared" si="4"/>
        <v>9142.4</v>
      </c>
      <c r="G180" s="113">
        <v>9142400</v>
      </c>
    </row>
    <row r="181" spans="1:7" ht="12.75">
      <c r="A181" s="33">
        <f t="shared" si="5"/>
        <v>170</v>
      </c>
      <c r="B181" s="112" t="s">
        <v>609</v>
      </c>
      <c r="C181" s="111" t="s">
        <v>441</v>
      </c>
      <c r="D181" s="111" t="s">
        <v>610</v>
      </c>
      <c r="E181" s="111" t="s">
        <v>334</v>
      </c>
      <c r="F181" s="20">
        <f t="shared" si="4"/>
        <v>9142.4</v>
      </c>
      <c r="G181" s="113">
        <v>9142400</v>
      </c>
    </row>
    <row r="182" spans="1:7" ht="12.75">
      <c r="A182" s="33">
        <f t="shared" si="5"/>
        <v>171</v>
      </c>
      <c r="B182" s="112" t="s">
        <v>511</v>
      </c>
      <c r="C182" s="111" t="s">
        <v>441</v>
      </c>
      <c r="D182" s="111" t="s">
        <v>610</v>
      </c>
      <c r="E182" s="111" t="s">
        <v>440</v>
      </c>
      <c r="F182" s="20">
        <f t="shared" si="4"/>
        <v>9142.4</v>
      </c>
      <c r="G182" s="113">
        <v>9142400</v>
      </c>
    </row>
    <row r="183" spans="1:7" ht="12.75">
      <c r="A183" s="33">
        <f t="shared" si="5"/>
        <v>172</v>
      </c>
      <c r="B183" s="112" t="s">
        <v>573</v>
      </c>
      <c r="C183" s="111" t="s">
        <v>441</v>
      </c>
      <c r="D183" s="111" t="s">
        <v>567</v>
      </c>
      <c r="E183" s="111" t="s">
        <v>334</v>
      </c>
      <c r="F183" s="20">
        <f t="shared" si="4"/>
        <v>2350</v>
      </c>
      <c r="G183" s="113">
        <v>2350000</v>
      </c>
    </row>
    <row r="184" spans="1:7" ht="12.75">
      <c r="A184" s="33">
        <f t="shared" si="5"/>
        <v>173</v>
      </c>
      <c r="B184" s="112" t="s">
        <v>574</v>
      </c>
      <c r="C184" s="111" t="s">
        <v>441</v>
      </c>
      <c r="D184" s="111" t="s">
        <v>569</v>
      </c>
      <c r="E184" s="111" t="s">
        <v>334</v>
      </c>
      <c r="F184" s="20">
        <f t="shared" si="4"/>
        <v>2350</v>
      </c>
      <c r="G184" s="113">
        <v>2350000</v>
      </c>
    </row>
    <row r="185" spans="1:7" ht="12.75">
      <c r="A185" s="33">
        <f t="shared" si="5"/>
        <v>174</v>
      </c>
      <c r="B185" s="112" t="s">
        <v>511</v>
      </c>
      <c r="C185" s="111" t="s">
        <v>441</v>
      </c>
      <c r="D185" s="111" t="s">
        <v>569</v>
      </c>
      <c r="E185" s="111" t="s">
        <v>440</v>
      </c>
      <c r="F185" s="20">
        <f t="shared" si="4"/>
        <v>2350</v>
      </c>
      <c r="G185" s="113">
        <v>2350000</v>
      </c>
    </row>
    <row r="186" spans="1:7" ht="12.75">
      <c r="A186" s="33">
        <f t="shared" si="5"/>
        <v>175</v>
      </c>
      <c r="B186" s="112" t="s">
        <v>611</v>
      </c>
      <c r="C186" s="111" t="s">
        <v>441</v>
      </c>
      <c r="D186" s="111" t="s">
        <v>612</v>
      </c>
      <c r="E186" s="111" t="s">
        <v>334</v>
      </c>
      <c r="F186" s="20">
        <f t="shared" si="4"/>
        <v>13363</v>
      </c>
      <c r="G186" s="113">
        <v>13363000</v>
      </c>
    </row>
    <row r="187" spans="1:7" ht="25.5">
      <c r="A187" s="33">
        <f t="shared" si="5"/>
        <v>176</v>
      </c>
      <c r="B187" s="112" t="s">
        <v>320</v>
      </c>
      <c r="C187" s="111" t="s">
        <v>441</v>
      </c>
      <c r="D187" s="111" t="s">
        <v>2</v>
      </c>
      <c r="E187" s="111" t="s">
        <v>334</v>
      </c>
      <c r="F187" s="20">
        <f t="shared" si="4"/>
        <v>12883</v>
      </c>
      <c r="G187" s="113">
        <v>12883000</v>
      </c>
    </row>
    <row r="188" spans="1:7" ht="12.75">
      <c r="A188" s="33">
        <f t="shared" si="5"/>
        <v>177</v>
      </c>
      <c r="B188" s="112" t="s">
        <v>511</v>
      </c>
      <c r="C188" s="111" t="s">
        <v>441</v>
      </c>
      <c r="D188" s="111" t="s">
        <v>2</v>
      </c>
      <c r="E188" s="111" t="s">
        <v>440</v>
      </c>
      <c r="F188" s="20">
        <f t="shared" si="4"/>
        <v>12883</v>
      </c>
      <c r="G188" s="113">
        <v>12883000</v>
      </c>
    </row>
    <row r="189" spans="1:7" ht="38.25">
      <c r="A189" s="33">
        <f t="shared" si="5"/>
        <v>178</v>
      </c>
      <c r="B189" s="112" t="s">
        <v>613</v>
      </c>
      <c r="C189" s="111" t="s">
        <v>441</v>
      </c>
      <c r="D189" s="111" t="s">
        <v>614</v>
      </c>
      <c r="E189" s="111" t="s">
        <v>334</v>
      </c>
      <c r="F189" s="20">
        <f t="shared" si="4"/>
        <v>465</v>
      </c>
      <c r="G189" s="113">
        <v>465000</v>
      </c>
    </row>
    <row r="190" spans="1:7" ht="12.75">
      <c r="A190" s="33">
        <f t="shared" si="5"/>
        <v>179</v>
      </c>
      <c r="B190" s="112" t="s">
        <v>511</v>
      </c>
      <c r="C190" s="111" t="s">
        <v>441</v>
      </c>
      <c r="D190" s="111" t="s">
        <v>614</v>
      </c>
      <c r="E190" s="111" t="s">
        <v>440</v>
      </c>
      <c r="F190" s="20">
        <f t="shared" si="4"/>
        <v>465</v>
      </c>
      <c r="G190" s="113">
        <v>465000</v>
      </c>
    </row>
    <row r="191" spans="1:7" ht="38.25">
      <c r="A191" s="33">
        <f t="shared" si="5"/>
        <v>180</v>
      </c>
      <c r="B191" s="112" t="s">
        <v>764</v>
      </c>
      <c r="C191" s="111" t="s">
        <v>441</v>
      </c>
      <c r="D191" s="111" t="s">
        <v>757</v>
      </c>
      <c r="E191" s="111" t="s">
        <v>334</v>
      </c>
      <c r="F191" s="20">
        <f t="shared" si="4"/>
        <v>15</v>
      </c>
      <c r="G191" s="113">
        <v>15000</v>
      </c>
    </row>
    <row r="192" spans="1:7" ht="12.75">
      <c r="A192" s="33">
        <f t="shared" si="5"/>
        <v>181</v>
      </c>
      <c r="B192" s="112" t="s">
        <v>511</v>
      </c>
      <c r="C192" s="111" t="s">
        <v>441</v>
      </c>
      <c r="D192" s="111" t="s">
        <v>757</v>
      </c>
      <c r="E192" s="111" t="s">
        <v>440</v>
      </c>
      <c r="F192" s="20">
        <f>G192/1000</f>
        <v>15</v>
      </c>
      <c r="G192" s="113">
        <v>15000</v>
      </c>
    </row>
    <row r="193" spans="1:7" ht="12.75">
      <c r="A193" s="33">
        <f t="shared" si="5"/>
        <v>182</v>
      </c>
      <c r="B193" s="112" t="s">
        <v>600</v>
      </c>
      <c r="C193" s="111" t="s">
        <v>441</v>
      </c>
      <c r="D193" s="111" t="s">
        <v>601</v>
      </c>
      <c r="E193" s="111" t="s">
        <v>334</v>
      </c>
      <c r="F193" s="20">
        <f>G193/1000</f>
        <v>165708</v>
      </c>
      <c r="G193" s="113">
        <v>165708000</v>
      </c>
    </row>
    <row r="194" spans="1:7" ht="76.5">
      <c r="A194" s="33">
        <f t="shared" si="5"/>
        <v>183</v>
      </c>
      <c r="B194" s="112" t="s">
        <v>615</v>
      </c>
      <c r="C194" s="111" t="s">
        <v>441</v>
      </c>
      <c r="D194" s="111" t="s">
        <v>3</v>
      </c>
      <c r="E194" s="111" t="s">
        <v>334</v>
      </c>
      <c r="F194" s="20">
        <f>G194/1000</f>
        <v>162519</v>
      </c>
      <c r="G194" s="113">
        <v>162519000</v>
      </c>
    </row>
    <row r="195" spans="1:7" ht="12.75">
      <c r="A195" s="33">
        <f t="shared" si="5"/>
        <v>184</v>
      </c>
      <c r="B195" s="112" t="s">
        <v>511</v>
      </c>
      <c r="C195" s="111" t="s">
        <v>441</v>
      </c>
      <c r="D195" s="111" t="s">
        <v>3</v>
      </c>
      <c r="E195" s="111" t="s">
        <v>440</v>
      </c>
      <c r="F195" s="20">
        <f>G195/1000</f>
        <v>158408</v>
      </c>
      <c r="G195" s="113">
        <v>158408000</v>
      </c>
    </row>
    <row r="196" spans="1:7" ht="12.75">
      <c r="A196" s="33">
        <f t="shared" si="5"/>
        <v>185</v>
      </c>
      <c r="B196" s="112" t="s">
        <v>391</v>
      </c>
      <c r="C196" s="111" t="s">
        <v>441</v>
      </c>
      <c r="D196" s="111" t="s">
        <v>3</v>
      </c>
      <c r="E196" s="111" t="s">
        <v>406</v>
      </c>
      <c r="F196" s="20">
        <f t="shared" si="4"/>
        <v>4111</v>
      </c>
      <c r="G196" s="113">
        <v>4111000</v>
      </c>
    </row>
    <row r="197" spans="1:7" ht="114.75">
      <c r="A197" s="33">
        <f t="shared" si="5"/>
        <v>186</v>
      </c>
      <c r="B197" s="112" t="s">
        <v>616</v>
      </c>
      <c r="C197" s="111" t="s">
        <v>441</v>
      </c>
      <c r="D197" s="111" t="s">
        <v>4</v>
      </c>
      <c r="E197" s="111" t="s">
        <v>334</v>
      </c>
      <c r="F197" s="20">
        <f t="shared" si="4"/>
        <v>1984.2</v>
      </c>
      <c r="G197" s="113">
        <v>1984200</v>
      </c>
    </row>
    <row r="198" spans="1:7" ht="12.75">
      <c r="A198" s="33">
        <f t="shared" si="5"/>
        <v>187</v>
      </c>
      <c r="B198" s="112" t="s">
        <v>511</v>
      </c>
      <c r="C198" s="111" t="s">
        <v>441</v>
      </c>
      <c r="D198" s="111" t="s">
        <v>4</v>
      </c>
      <c r="E198" s="111" t="s">
        <v>440</v>
      </c>
      <c r="F198" s="20">
        <f t="shared" si="4"/>
        <v>1984.2</v>
      </c>
      <c r="G198" s="113">
        <v>1984200</v>
      </c>
    </row>
    <row r="199" spans="1:7" ht="76.5">
      <c r="A199" s="33">
        <f t="shared" si="5"/>
        <v>188</v>
      </c>
      <c r="B199" s="112" t="s">
        <v>617</v>
      </c>
      <c r="C199" s="111" t="s">
        <v>441</v>
      </c>
      <c r="D199" s="111" t="s">
        <v>5</v>
      </c>
      <c r="E199" s="111" t="s">
        <v>334</v>
      </c>
      <c r="F199" s="20">
        <f aca="true" t="shared" si="6" ref="F199:F262">G199/1000</f>
        <v>1204.8</v>
      </c>
      <c r="G199" s="113">
        <v>1204800</v>
      </c>
    </row>
    <row r="200" spans="1:7" ht="12.75">
      <c r="A200" s="33">
        <f t="shared" si="5"/>
        <v>189</v>
      </c>
      <c r="B200" s="112" t="s">
        <v>511</v>
      </c>
      <c r="C200" s="111" t="s">
        <v>441</v>
      </c>
      <c r="D200" s="111" t="s">
        <v>5</v>
      </c>
      <c r="E200" s="111" t="s">
        <v>440</v>
      </c>
      <c r="F200" s="20">
        <f t="shared" si="6"/>
        <v>1204.8</v>
      </c>
      <c r="G200" s="113">
        <v>1204800</v>
      </c>
    </row>
    <row r="201" spans="1:7" ht="12.75">
      <c r="A201" s="33">
        <f aca="true" t="shared" si="7" ref="A201:A264">1+A200</f>
        <v>190</v>
      </c>
      <c r="B201" s="112" t="s">
        <v>289</v>
      </c>
      <c r="C201" s="111" t="s">
        <v>441</v>
      </c>
      <c r="D201" s="111" t="s">
        <v>331</v>
      </c>
      <c r="E201" s="111" t="s">
        <v>334</v>
      </c>
      <c r="F201" s="20">
        <f t="shared" si="6"/>
        <v>13855.303</v>
      </c>
      <c r="G201" s="113">
        <v>13855303</v>
      </c>
    </row>
    <row r="202" spans="1:7" ht="38.25">
      <c r="A202" s="33">
        <f t="shared" si="7"/>
        <v>191</v>
      </c>
      <c r="B202" s="112" t="s">
        <v>132</v>
      </c>
      <c r="C202" s="111" t="s">
        <v>441</v>
      </c>
      <c r="D202" s="111" t="s">
        <v>55</v>
      </c>
      <c r="E202" s="111" t="s">
        <v>334</v>
      </c>
      <c r="F202" s="20">
        <f t="shared" si="6"/>
        <v>1605.52</v>
      </c>
      <c r="G202" s="113">
        <v>1605520</v>
      </c>
    </row>
    <row r="203" spans="1:7" ht="12.75">
      <c r="A203" s="33">
        <f t="shared" si="7"/>
        <v>192</v>
      </c>
      <c r="B203" s="112" t="s">
        <v>290</v>
      </c>
      <c r="C203" s="111" t="s">
        <v>441</v>
      </c>
      <c r="D203" s="111" t="s">
        <v>55</v>
      </c>
      <c r="E203" s="111" t="s">
        <v>103</v>
      </c>
      <c r="F203" s="20">
        <f t="shared" si="6"/>
        <v>1605.52</v>
      </c>
      <c r="G203" s="113">
        <v>1605520</v>
      </c>
    </row>
    <row r="204" spans="1:7" ht="25.5">
      <c r="A204" s="33">
        <f t="shared" si="7"/>
        <v>193</v>
      </c>
      <c r="B204" s="112" t="s">
        <v>135</v>
      </c>
      <c r="C204" s="111" t="s">
        <v>441</v>
      </c>
      <c r="D204" s="111" t="s">
        <v>407</v>
      </c>
      <c r="E204" s="111" t="s">
        <v>334</v>
      </c>
      <c r="F204" s="20">
        <f t="shared" si="6"/>
        <v>2907.91</v>
      </c>
      <c r="G204" s="113">
        <v>2907910</v>
      </c>
    </row>
    <row r="205" spans="1:7" ht="12.75">
      <c r="A205" s="33">
        <f t="shared" si="7"/>
        <v>194</v>
      </c>
      <c r="B205" s="112" t="s">
        <v>290</v>
      </c>
      <c r="C205" s="111" t="s">
        <v>441</v>
      </c>
      <c r="D205" s="111" t="s">
        <v>407</v>
      </c>
      <c r="E205" s="111" t="s">
        <v>103</v>
      </c>
      <c r="F205" s="20">
        <f t="shared" si="6"/>
        <v>2907.91</v>
      </c>
      <c r="G205" s="113">
        <v>2907910</v>
      </c>
    </row>
    <row r="206" spans="1:7" ht="25.5">
      <c r="A206" s="33">
        <f t="shared" si="7"/>
        <v>195</v>
      </c>
      <c r="B206" s="112" t="s">
        <v>140</v>
      </c>
      <c r="C206" s="111" t="s">
        <v>441</v>
      </c>
      <c r="D206" s="111" t="s">
        <v>373</v>
      </c>
      <c r="E206" s="111" t="s">
        <v>334</v>
      </c>
      <c r="F206" s="20">
        <f t="shared" si="6"/>
        <v>13.9</v>
      </c>
      <c r="G206" s="113">
        <v>13900</v>
      </c>
    </row>
    <row r="207" spans="1:7" ht="12.75">
      <c r="A207" s="33">
        <f t="shared" si="7"/>
        <v>196</v>
      </c>
      <c r="B207" s="112" t="s">
        <v>290</v>
      </c>
      <c r="C207" s="111" t="s">
        <v>441</v>
      </c>
      <c r="D207" s="111" t="s">
        <v>373</v>
      </c>
      <c r="E207" s="111" t="s">
        <v>103</v>
      </c>
      <c r="F207" s="20">
        <f t="shared" si="6"/>
        <v>13.9</v>
      </c>
      <c r="G207" s="113">
        <v>13900</v>
      </c>
    </row>
    <row r="208" spans="1:7" ht="38.25">
      <c r="A208" s="33">
        <f t="shared" si="7"/>
        <v>197</v>
      </c>
      <c r="B208" s="112" t="s">
        <v>136</v>
      </c>
      <c r="C208" s="111" t="s">
        <v>441</v>
      </c>
      <c r="D208" s="111" t="s">
        <v>250</v>
      </c>
      <c r="E208" s="111" t="s">
        <v>334</v>
      </c>
      <c r="F208" s="20">
        <f t="shared" si="6"/>
        <v>9327.973</v>
      </c>
      <c r="G208" s="113">
        <v>9327973</v>
      </c>
    </row>
    <row r="209" spans="1:7" ht="12.75">
      <c r="A209" s="33">
        <f t="shared" si="7"/>
        <v>198</v>
      </c>
      <c r="B209" s="112" t="s">
        <v>290</v>
      </c>
      <c r="C209" s="111" t="s">
        <v>441</v>
      </c>
      <c r="D209" s="111" t="s">
        <v>250</v>
      </c>
      <c r="E209" s="111" t="s">
        <v>103</v>
      </c>
      <c r="F209" s="20">
        <f t="shared" si="6"/>
        <v>9327.973</v>
      </c>
      <c r="G209" s="113">
        <v>9327973</v>
      </c>
    </row>
    <row r="210" spans="1:7" ht="25.5">
      <c r="A210" s="33">
        <f t="shared" si="7"/>
        <v>199</v>
      </c>
      <c r="B210" s="112" t="s">
        <v>477</v>
      </c>
      <c r="C210" s="111" t="s">
        <v>441</v>
      </c>
      <c r="D210" s="111" t="s">
        <v>478</v>
      </c>
      <c r="E210" s="111" t="s">
        <v>334</v>
      </c>
      <c r="F210" s="20">
        <f t="shared" si="6"/>
        <v>2116</v>
      </c>
      <c r="G210" s="113">
        <v>2116000</v>
      </c>
    </row>
    <row r="211" spans="1:7" ht="51">
      <c r="A211" s="33">
        <f t="shared" si="7"/>
        <v>200</v>
      </c>
      <c r="B211" s="112" t="s">
        <v>479</v>
      </c>
      <c r="C211" s="111" t="s">
        <v>441</v>
      </c>
      <c r="D211" s="111" t="s">
        <v>480</v>
      </c>
      <c r="E211" s="111" t="s">
        <v>334</v>
      </c>
      <c r="F211" s="20">
        <f t="shared" si="6"/>
        <v>1416</v>
      </c>
      <c r="G211" s="113">
        <v>1416000</v>
      </c>
    </row>
    <row r="212" spans="1:7" ht="12.75">
      <c r="A212" s="33">
        <f t="shared" si="7"/>
        <v>201</v>
      </c>
      <c r="B212" s="112" t="s">
        <v>290</v>
      </c>
      <c r="C212" s="111" t="s">
        <v>441</v>
      </c>
      <c r="D212" s="111" t="s">
        <v>480</v>
      </c>
      <c r="E212" s="111" t="s">
        <v>103</v>
      </c>
      <c r="F212" s="20">
        <f t="shared" si="6"/>
        <v>1416</v>
      </c>
      <c r="G212" s="113">
        <v>1416000</v>
      </c>
    </row>
    <row r="213" spans="1:7" ht="38.25">
      <c r="A213" s="33">
        <f t="shared" si="7"/>
        <v>202</v>
      </c>
      <c r="B213" s="112" t="s">
        <v>481</v>
      </c>
      <c r="C213" s="111" t="s">
        <v>441</v>
      </c>
      <c r="D213" s="111" t="s">
        <v>482</v>
      </c>
      <c r="E213" s="111" t="s">
        <v>334</v>
      </c>
      <c r="F213" s="20">
        <f t="shared" si="6"/>
        <v>700</v>
      </c>
      <c r="G213" s="113">
        <v>700000</v>
      </c>
    </row>
    <row r="214" spans="1:7" ht="12.75">
      <c r="A214" s="33">
        <f t="shared" si="7"/>
        <v>203</v>
      </c>
      <c r="B214" s="112" t="s">
        <v>290</v>
      </c>
      <c r="C214" s="111" t="s">
        <v>441</v>
      </c>
      <c r="D214" s="111" t="s">
        <v>482</v>
      </c>
      <c r="E214" s="111" t="s">
        <v>103</v>
      </c>
      <c r="F214" s="20">
        <f t="shared" si="6"/>
        <v>700</v>
      </c>
      <c r="G214" s="113">
        <v>700000</v>
      </c>
    </row>
    <row r="215" spans="1:7" ht="12.75">
      <c r="A215" s="33">
        <f t="shared" si="7"/>
        <v>204</v>
      </c>
      <c r="B215" s="112" t="s">
        <v>295</v>
      </c>
      <c r="C215" s="111" t="s">
        <v>444</v>
      </c>
      <c r="D215" s="111" t="s">
        <v>52</v>
      </c>
      <c r="E215" s="111" t="s">
        <v>334</v>
      </c>
      <c r="F215" s="20">
        <f t="shared" si="6"/>
        <v>15422.688</v>
      </c>
      <c r="G215" s="113">
        <v>15422688</v>
      </c>
    </row>
    <row r="216" spans="1:7" ht="12.75">
      <c r="A216" s="33">
        <f t="shared" si="7"/>
        <v>205</v>
      </c>
      <c r="B216" s="112" t="s">
        <v>575</v>
      </c>
      <c r="C216" s="111" t="s">
        <v>444</v>
      </c>
      <c r="D216" s="111" t="s">
        <v>571</v>
      </c>
      <c r="E216" s="111" t="s">
        <v>334</v>
      </c>
      <c r="F216" s="20">
        <f t="shared" si="6"/>
        <v>707.789</v>
      </c>
      <c r="G216" s="113">
        <v>707789</v>
      </c>
    </row>
    <row r="217" spans="1:7" ht="12.75">
      <c r="A217" s="33">
        <f t="shared" si="7"/>
        <v>206</v>
      </c>
      <c r="B217" s="112" t="s">
        <v>336</v>
      </c>
      <c r="C217" s="111" t="s">
        <v>444</v>
      </c>
      <c r="D217" s="111" t="s">
        <v>572</v>
      </c>
      <c r="E217" s="111" t="s">
        <v>334</v>
      </c>
      <c r="F217" s="20">
        <f t="shared" si="6"/>
        <v>707.789</v>
      </c>
      <c r="G217" s="113">
        <v>707789</v>
      </c>
    </row>
    <row r="218" spans="1:7" ht="12.75">
      <c r="A218" s="33">
        <f t="shared" si="7"/>
        <v>207</v>
      </c>
      <c r="B218" s="112" t="s">
        <v>511</v>
      </c>
      <c r="C218" s="111" t="s">
        <v>444</v>
      </c>
      <c r="D218" s="111" t="s">
        <v>572</v>
      </c>
      <c r="E218" s="111" t="s">
        <v>440</v>
      </c>
      <c r="F218" s="20">
        <f t="shared" si="6"/>
        <v>707.789</v>
      </c>
      <c r="G218" s="113">
        <v>707789</v>
      </c>
    </row>
    <row r="219" spans="1:7" ht="12.75">
      <c r="A219" s="33">
        <f t="shared" si="7"/>
        <v>208</v>
      </c>
      <c r="B219" s="112" t="s">
        <v>12</v>
      </c>
      <c r="C219" s="111" t="s">
        <v>444</v>
      </c>
      <c r="D219" s="111" t="s">
        <v>514</v>
      </c>
      <c r="E219" s="111" t="s">
        <v>334</v>
      </c>
      <c r="F219" s="20">
        <f t="shared" si="6"/>
        <v>7701.2</v>
      </c>
      <c r="G219" s="113">
        <v>7701200</v>
      </c>
    </row>
    <row r="220" spans="1:7" ht="12.75">
      <c r="A220" s="33">
        <f t="shared" si="7"/>
        <v>209</v>
      </c>
      <c r="B220" s="112" t="s">
        <v>137</v>
      </c>
      <c r="C220" s="111" t="s">
        <v>444</v>
      </c>
      <c r="D220" s="111" t="s">
        <v>251</v>
      </c>
      <c r="E220" s="111" t="s">
        <v>334</v>
      </c>
      <c r="F220" s="20">
        <f t="shared" si="6"/>
        <v>7513</v>
      </c>
      <c r="G220" s="113">
        <v>7513000</v>
      </c>
    </row>
    <row r="221" spans="1:7" ht="12.75">
      <c r="A221" s="33">
        <f t="shared" si="7"/>
        <v>210</v>
      </c>
      <c r="B221" s="112" t="s">
        <v>511</v>
      </c>
      <c r="C221" s="111" t="s">
        <v>444</v>
      </c>
      <c r="D221" s="111" t="s">
        <v>251</v>
      </c>
      <c r="E221" s="111" t="s">
        <v>440</v>
      </c>
      <c r="F221" s="20">
        <f t="shared" si="6"/>
        <v>7513</v>
      </c>
      <c r="G221" s="113">
        <v>7513000</v>
      </c>
    </row>
    <row r="222" spans="1:7" ht="25.5">
      <c r="A222" s="33">
        <f t="shared" si="7"/>
        <v>211</v>
      </c>
      <c r="B222" s="112" t="s">
        <v>138</v>
      </c>
      <c r="C222" s="111" t="s">
        <v>444</v>
      </c>
      <c r="D222" s="111" t="s">
        <v>139</v>
      </c>
      <c r="E222" s="111" t="s">
        <v>334</v>
      </c>
      <c r="F222" s="20">
        <f t="shared" si="6"/>
        <v>188.2</v>
      </c>
      <c r="G222" s="113">
        <v>188200</v>
      </c>
    </row>
    <row r="223" spans="1:7" ht="12.75">
      <c r="A223" s="33">
        <f t="shared" si="7"/>
        <v>212</v>
      </c>
      <c r="B223" s="112" t="s">
        <v>511</v>
      </c>
      <c r="C223" s="111" t="s">
        <v>444</v>
      </c>
      <c r="D223" s="111" t="s">
        <v>139</v>
      </c>
      <c r="E223" s="111" t="s">
        <v>440</v>
      </c>
      <c r="F223" s="20">
        <f t="shared" si="6"/>
        <v>188.2</v>
      </c>
      <c r="G223" s="113">
        <v>188200</v>
      </c>
    </row>
    <row r="224" spans="1:7" ht="12.75">
      <c r="A224" s="33">
        <f t="shared" si="7"/>
        <v>213</v>
      </c>
      <c r="B224" s="112" t="s">
        <v>289</v>
      </c>
      <c r="C224" s="111" t="s">
        <v>444</v>
      </c>
      <c r="D224" s="111" t="s">
        <v>331</v>
      </c>
      <c r="E224" s="111" t="s">
        <v>334</v>
      </c>
      <c r="F224" s="20">
        <f t="shared" si="6"/>
        <v>7013.699</v>
      </c>
      <c r="G224" s="113">
        <v>7013699</v>
      </c>
    </row>
    <row r="225" spans="1:7" ht="25.5">
      <c r="A225" s="33">
        <f t="shared" si="7"/>
        <v>214</v>
      </c>
      <c r="B225" s="112" t="s">
        <v>140</v>
      </c>
      <c r="C225" s="111" t="s">
        <v>444</v>
      </c>
      <c r="D225" s="111" t="s">
        <v>373</v>
      </c>
      <c r="E225" s="111" t="s">
        <v>334</v>
      </c>
      <c r="F225" s="20">
        <f t="shared" si="6"/>
        <v>715.8805500000001</v>
      </c>
      <c r="G225" s="113">
        <v>715880.55</v>
      </c>
    </row>
    <row r="226" spans="1:7" ht="12.75">
      <c r="A226" s="33">
        <f t="shared" si="7"/>
        <v>215</v>
      </c>
      <c r="B226" s="112" t="s">
        <v>290</v>
      </c>
      <c r="C226" s="111" t="s">
        <v>444</v>
      </c>
      <c r="D226" s="111" t="s">
        <v>373</v>
      </c>
      <c r="E226" s="111" t="s">
        <v>103</v>
      </c>
      <c r="F226" s="20">
        <f t="shared" si="6"/>
        <v>715.8805500000001</v>
      </c>
      <c r="G226" s="113">
        <v>715880.55</v>
      </c>
    </row>
    <row r="227" spans="1:7" ht="38.25">
      <c r="A227" s="33">
        <f t="shared" si="7"/>
        <v>216</v>
      </c>
      <c r="B227" s="112" t="s">
        <v>141</v>
      </c>
      <c r="C227" s="111" t="s">
        <v>444</v>
      </c>
      <c r="D227" s="111" t="s">
        <v>554</v>
      </c>
      <c r="E227" s="111" t="s">
        <v>334</v>
      </c>
      <c r="F227" s="20">
        <f t="shared" si="6"/>
        <v>5497.81845</v>
      </c>
      <c r="G227" s="113">
        <v>5497818.45</v>
      </c>
    </row>
    <row r="228" spans="1:7" ht="12.75">
      <c r="A228" s="33">
        <f t="shared" si="7"/>
        <v>217</v>
      </c>
      <c r="B228" s="112" t="s">
        <v>290</v>
      </c>
      <c r="C228" s="111" t="s">
        <v>444</v>
      </c>
      <c r="D228" s="111" t="s">
        <v>554</v>
      </c>
      <c r="E228" s="111" t="s">
        <v>103</v>
      </c>
      <c r="F228" s="20">
        <f t="shared" si="6"/>
        <v>5497.81845</v>
      </c>
      <c r="G228" s="113">
        <v>5497818.45</v>
      </c>
    </row>
    <row r="229" spans="1:7" ht="38.25">
      <c r="A229" s="33">
        <f t="shared" si="7"/>
        <v>218</v>
      </c>
      <c r="B229" s="112" t="s">
        <v>723</v>
      </c>
      <c r="C229" s="111" t="s">
        <v>444</v>
      </c>
      <c r="D229" s="111" t="s">
        <v>717</v>
      </c>
      <c r="E229" s="111" t="s">
        <v>334</v>
      </c>
      <c r="F229" s="20">
        <f t="shared" si="6"/>
        <v>800</v>
      </c>
      <c r="G229" s="113">
        <v>800000</v>
      </c>
    </row>
    <row r="230" spans="1:7" ht="12.75">
      <c r="A230" s="33">
        <f t="shared" si="7"/>
        <v>219</v>
      </c>
      <c r="B230" s="112" t="s">
        <v>290</v>
      </c>
      <c r="C230" s="111" t="s">
        <v>444</v>
      </c>
      <c r="D230" s="111" t="s">
        <v>717</v>
      </c>
      <c r="E230" s="111" t="s">
        <v>103</v>
      </c>
      <c r="F230" s="20">
        <f t="shared" si="6"/>
        <v>800</v>
      </c>
      <c r="G230" s="113">
        <v>800000</v>
      </c>
    </row>
    <row r="231" spans="1:7" s="23" customFormat="1" ht="12.75">
      <c r="A231" s="30">
        <f t="shared" si="7"/>
        <v>220</v>
      </c>
      <c r="B231" s="112" t="s">
        <v>296</v>
      </c>
      <c r="C231" s="111" t="s">
        <v>445</v>
      </c>
      <c r="D231" s="111" t="s">
        <v>52</v>
      </c>
      <c r="E231" s="111" t="s">
        <v>334</v>
      </c>
      <c r="F231" s="21">
        <f t="shared" si="6"/>
        <v>5583.96641</v>
      </c>
      <c r="G231" s="113">
        <v>5583966.41</v>
      </c>
    </row>
    <row r="232" spans="1:7" ht="38.25">
      <c r="A232" s="33">
        <f t="shared" si="7"/>
        <v>221</v>
      </c>
      <c r="B232" s="112" t="s">
        <v>13</v>
      </c>
      <c r="C232" s="111" t="s">
        <v>445</v>
      </c>
      <c r="D232" s="111" t="s">
        <v>515</v>
      </c>
      <c r="E232" s="111" t="s">
        <v>334</v>
      </c>
      <c r="F232" s="20">
        <f t="shared" si="6"/>
        <v>5583.96641</v>
      </c>
      <c r="G232" s="113">
        <v>5583966.41</v>
      </c>
    </row>
    <row r="233" spans="1:7" ht="12.75">
      <c r="A233" s="33">
        <f t="shared" si="7"/>
        <v>222</v>
      </c>
      <c r="B233" s="112" t="s">
        <v>336</v>
      </c>
      <c r="C233" s="111" t="s">
        <v>445</v>
      </c>
      <c r="D233" s="111" t="s">
        <v>446</v>
      </c>
      <c r="E233" s="111" t="s">
        <v>334</v>
      </c>
      <c r="F233" s="20">
        <f t="shared" si="6"/>
        <v>5583.96641</v>
      </c>
      <c r="G233" s="113">
        <v>5583966.41</v>
      </c>
    </row>
    <row r="234" spans="1:7" ht="12.75">
      <c r="A234" s="33">
        <f t="shared" si="7"/>
        <v>223</v>
      </c>
      <c r="B234" s="112" t="s">
        <v>511</v>
      </c>
      <c r="C234" s="111" t="s">
        <v>445</v>
      </c>
      <c r="D234" s="111" t="s">
        <v>446</v>
      </c>
      <c r="E234" s="111" t="s">
        <v>440</v>
      </c>
      <c r="F234" s="20">
        <f t="shared" si="6"/>
        <v>5583.96641</v>
      </c>
      <c r="G234" s="113">
        <v>5583966.41</v>
      </c>
    </row>
    <row r="235" spans="1:7" ht="12.75">
      <c r="A235" s="116">
        <f t="shared" si="7"/>
        <v>224</v>
      </c>
      <c r="B235" s="115" t="s">
        <v>14</v>
      </c>
      <c r="C235" s="109" t="s">
        <v>447</v>
      </c>
      <c r="D235" s="109" t="s">
        <v>52</v>
      </c>
      <c r="E235" s="109" t="s">
        <v>334</v>
      </c>
      <c r="F235" s="105">
        <f t="shared" si="6"/>
        <v>8026.55764</v>
      </c>
      <c r="G235" s="113">
        <v>8026557.64</v>
      </c>
    </row>
    <row r="236" spans="1:7" ht="12.75">
      <c r="A236" s="33">
        <f t="shared" si="7"/>
        <v>225</v>
      </c>
      <c r="B236" s="112" t="s">
        <v>297</v>
      </c>
      <c r="C236" s="111" t="s">
        <v>448</v>
      </c>
      <c r="D236" s="111" t="s">
        <v>52</v>
      </c>
      <c r="E236" s="111" t="s">
        <v>334</v>
      </c>
      <c r="F236" s="20">
        <f t="shared" si="6"/>
        <v>6725.12</v>
      </c>
      <c r="G236" s="113">
        <v>6725120</v>
      </c>
    </row>
    <row r="237" spans="1:7" ht="12.75">
      <c r="A237" s="33">
        <f t="shared" si="7"/>
        <v>226</v>
      </c>
      <c r="B237" s="112" t="s">
        <v>18</v>
      </c>
      <c r="C237" s="111" t="s">
        <v>448</v>
      </c>
      <c r="D237" s="111" t="s">
        <v>375</v>
      </c>
      <c r="E237" s="111" t="s">
        <v>334</v>
      </c>
      <c r="F237" s="20">
        <f t="shared" si="6"/>
        <v>1912.7</v>
      </c>
      <c r="G237" s="113">
        <v>1912700</v>
      </c>
    </row>
    <row r="238" spans="1:7" ht="25.5">
      <c r="A238" s="33">
        <f t="shared" si="7"/>
        <v>227</v>
      </c>
      <c r="B238" s="112" t="s">
        <v>483</v>
      </c>
      <c r="C238" s="111" t="s">
        <v>448</v>
      </c>
      <c r="D238" s="111" t="s">
        <v>484</v>
      </c>
      <c r="E238" s="111" t="s">
        <v>334</v>
      </c>
      <c r="F238" s="20">
        <f t="shared" si="6"/>
        <v>50</v>
      </c>
      <c r="G238" s="113">
        <v>50000</v>
      </c>
    </row>
    <row r="239" spans="1:7" ht="12.75">
      <c r="A239" s="33">
        <f t="shared" si="7"/>
        <v>228</v>
      </c>
      <c r="B239" s="112" t="s">
        <v>511</v>
      </c>
      <c r="C239" s="111" t="s">
        <v>448</v>
      </c>
      <c r="D239" s="111" t="s">
        <v>484</v>
      </c>
      <c r="E239" s="111" t="s">
        <v>440</v>
      </c>
      <c r="F239" s="20">
        <f t="shared" si="6"/>
        <v>50</v>
      </c>
      <c r="G239" s="113">
        <v>50000</v>
      </c>
    </row>
    <row r="240" spans="1:7" ht="12.75">
      <c r="A240" s="33">
        <f t="shared" si="7"/>
        <v>229</v>
      </c>
      <c r="B240" s="112" t="s">
        <v>336</v>
      </c>
      <c r="C240" s="111" t="s">
        <v>448</v>
      </c>
      <c r="D240" s="111" t="s">
        <v>376</v>
      </c>
      <c r="E240" s="111" t="s">
        <v>334</v>
      </c>
      <c r="F240" s="20">
        <f t="shared" si="6"/>
        <v>1862.7</v>
      </c>
      <c r="G240" s="113">
        <v>1862700</v>
      </c>
    </row>
    <row r="241" spans="1:7" ht="12.75">
      <c r="A241" s="33">
        <f t="shared" si="7"/>
        <v>230</v>
      </c>
      <c r="B241" s="112" t="s">
        <v>511</v>
      </c>
      <c r="C241" s="111" t="s">
        <v>448</v>
      </c>
      <c r="D241" s="111" t="s">
        <v>376</v>
      </c>
      <c r="E241" s="111" t="s">
        <v>440</v>
      </c>
      <c r="F241" s="20">
        <f t="shared" si="6"/>
        <v>1862.7</v>
      </c>
      <c r="G241" s="113">
        <v>1862700</v>
      </c>
    </row>
    <row r="242" spans="1:7" ht="12.75">
      <c r="A242" s="33">
        <f t="shared" si="7"/>
        <v>231</v>
      </c>
      <c r="B242" s="112" t="s">
        <v>15</v>
      </c>
      <c r="C242" s="111" t="s">
        <v>448</v>
      </c>
      <c r="D242" s="111" t="s">
        <v>516</v>
      </c>
      <c r="E242" s="111" t="s">
        <v>334</v>
      </c>
      <c r="F242" s="20">
        <f t="shared" si="6"/>
        <v>718.1</v>
      </c>
      <c r="G242" s="113">
        <v>718100</v>
      </c>
    </row>
    <row r="243" spans="1:7" ht="12.75">
      <c r="A243" s="33">
        <f t="shared" si="7"/>
        <v>232</v>
      </c>
      <c r="B243" s="112" t="s">
        <v>336</v>
      </c>
      <c r="C243" s="111" t="s">
        <v>448</v>
      </c>
      <c r="D243" s="111" t="s">
        <v>449</v>
      </c>
      <c r="E243" s="111" t="s">
        <v>334</v>
      </c>
      <c r="F243" s="20">
        <f t="shared" si="6"/>
        <v>718.1</v>
      </c>
      <c r="G243" s="113">
        <v>718100</v>
      </c>
    </row>
    <row r="244" spans="1:7" ht="12.75">
      <c r="A244" s="33">
        <f t="shared" si="7"/>
        <v>233</v>
      </c>
      <c r="B244" s="112" t="s">
        <v>511</v>
      </c>
      <c r="C244" s="111" t="s">
        <v>448</v>
      </c>
      <c r="D244" s="111" t="s">
        <v>449</v>
      </c>
      <c r="E244" s="111" t="s">
        <v>440</v>
      </c>
      <c r="F244" s="20">
        <f t="shared" si="6"/>
        <v>718.1</v>
      </c>
      <c r="G244" s="113">
        <v>718100</v>
      </c>
    </row>
    <row r="245" spans="1:7" ht="12.75">
      <c r="A245" s="33">
        <f t="shared" si="7"/>
        <v>234</v>
      </c>
      <c r="B245" s="112" t="s">
        <v>611</v>
      </c>
      <c r="C245" s="111" t="s">
        <v>448</v>
      </c>
      <c r="D245" s="111" t="s">
        <v>612</v>
      </c>
      <c r="E245" s="111" t="s">
        <v>334</v>
      </c>
      <c r="F245" s="20">
        <f t="shared" si="6"/>
        <v>368.22</v>
      </c>
      <c r="G245" s="113">
        <v>368220</v>
      </c>
    </row>
    <row r="246" spans="1:7" ht="25.5">
      <c r="A246" s="33">
        <f t="shared" si="7"/>
        <v>235</v>
      </c>
      <c r="B246" s="112" t="s">
        <v>618</v>
      </c>
      <c r="C246" s="111" t="s">
        <v>448</v>
      </c>
      <c r="D246" s="111" t="s">
        <v>619</v>
      </c>
      <c r="E246" s="111" t="s">
        <v>334</v>
      </c>
      <c r="F246" s="20">
        <f t="shared" si="6"/>
        <v>368.22</v>
      </c>
      <c r="G246" s="113">
        <v>368220</v>
      </c>
    </row>
    <row r="247" spans="1:7" ht="12.75">
      <c r="A247" s="33">
        <f t="shared" si="7"/>
        <v>236</v>
      </c>
      <c r="B247" s="112" t="s">
        <v>511</v>
      </c>
      <c r="C247" s="111" t="s">
        <v>448</v>
      </c>
      <c r="D247" s="111" t="s">
        <v>619</v>
      </c>
      <c r="E247" s="111" t="s">
        <v>440</v>
      </c>
      <c r="F247" s="20">
        <f t="shared" si="6"/>
        <v>368.22</v>
      </c>
      <c r="G247" s="113">
        <v>368220</v>
      </c>
    </row>
    <row r="248" spans="1:7" ht="12.75">
      <c r="A248" s="33">
        <f t="shared" si="7"/>
        <v>237</v>
      </c>
      <c r="B248" s="112" t="s">
        <v>289</v>
      </c>
      <c r="C248" s="111" t="s">
        <v>448</v>
      </c>
      <c r="D248" s="111" t="s">
        <v>331</v>
      </c>
      <c r="E248" s="111" t="s">
        <v>334</v>
      </c>
      <c r="F248" s="20">
        <f t="shared" si="6"/>
        <v>3026.1</v>
      </c>
      <c r="G248" s="113">
        <v>3026100</v>
      </c>
    </row>
    <row r="249" spans="1:7" ht="25.5">
      <c r="A249" s="33">
        <f t="shared" si="7"/>
        <v>238</v>
      </c>
      <c r="B249" s="112" t="s">
        <v>135</v>
      </c>
      <c r="C249" s="111" t="s">
        <v>448</v>
      </c>
      <c r="D249" s="111" t="s">
        <v>407</v>
      </c>
      <c r="E249" s="111" t="s">
        <v>334</v>
      </c>
      <c r="F249" s="20">
        <f t="shared" si="6"/>
        <v>3026.1</v>
      </c>
      <c r="G249" s="113">
        <v>3026100</v>
      </c>
    </row>
    <row r="250" spans="1:7" ht="12.75">
      <c r="A250" s="33">
        <f t="shared" si="7"/>
        <v>239</v>
      </c>
      <c r="B250" s="112" t="s">
        <v>290</v>
      </c>
      <c r="C250" s="111" t="s">
        <v>448</v>
      </c>
      <c r="D250" s="111" t="s">
        <v>407</v>
      </c>
      <c r="E250" s="111" t="s">
        <v>103</v>
      </c>
      <c r="F250" s="20">
        <f t="shared" si="6"/>
        <v>3026.1</v>
      </c>
      <c r="G250" s="113">
        <v>3026100</v>
      </c>
    </row>
    <row r="251" spans="1:7" ht="25.5">
      <c r="A251" s="33">
        <f t="shared" si="7"/>
        <v>240</v>
      </c>
      <c r="B251" s="112" t="s">
        <v>485</v>
      </c>
      <c r="C251" s="111" t="s">
        <v>448</v>
      </c>
      <c r="D251" s="111" t="s">
        <v>486</v>
      </c>
      <c r="E251" s="111" t="s">
        <v>334</v>
      </c>
      <c r="F251" s="20">
        <f t="shared" si="6"/>
        <v>700</v>
      </c>
      <c r="G251" s="113">
        <v>700000</v>
      </c>
    </row>
    <row r="252" spans="1:7" ht="63.75">
      <c r="A252" s="33">
        <f t="shared" si="7"/>
        <v>241</v>
      </c>
      <c r="B252" s="112" t="s">
        <v>620</v>
      </c>
      <c r="C252" s="111" t="s">
        <v>448</v>
      </c>
      <c r="D252" s="111" t="s">
        <v>487</v>
      </c>
      <c r="E252" s="111" t="s">
        <v>334</v>
      </c>
      <c r="F252" s="20">
        <f t="shared" si="6"/>
        <v>700</v>
      </c>
      <c r="G252" s="113">
        <v>700000</v>
      </c>
    </row>
    <row r="253" spans="1:7" ht="12.75">
      <c r="A253" s="33">
        <f t="shared" si="7"/>
        <v>242</v>
      </c>
      <c r="B253" s="112" t="s">
        <v>290</v>
      </c>
      <c r="C253" s="111" t="s">
        <v>448</v>
      </c>
      <c r="D253" s="111" t="s">
        <v>487</v>
      </c>
      <c r="E253" s="111" t="s">
        <v>103</v>
      </c>
      <c r="F253" s="20">
        <f t="shared" si="6"/>
        <v>700</v>
      </c>
      <c r="G253" s="113">
        <v>700000</v>
      </c>
    </row>
    <row r="254" spans="1:7" s="23" customFormat="1" ht="12.75">
      <c r="A254" s="30">
        <f t="shared" si="7"/>
        <v>243</v>
      </c>
      <c r="B254" s="112" t="s">
        <v>298</v>
      </c>
      <c r="C254" s="111" t="s">
        <v>377</v>
      </c>
      <c r="D254" s="111" t="s">
        <v>52</v>
      </c>
      <c r="E254" s="111" t="s">
        <v>334</v>
      </c>
      <c r="F254" s="21">
        <f t="shared" si="6"/>
        <v>1301.4376399999999</v>
      </c>
      <c r="G254" s="113">
        <v>1301437.64</v>
      </c>
    </row>
    <row r="255" spans="1:7" ht="38.25">
      <c r="A255" s="33">
        <f t="shared" si="7"/>
        <v>244</v>
      </c>
      <c r="B255" s="112" t="s">
        <v>13</v>
      </c>
      <c r="C255" s="111" t="s">
        <v>377</v>
      </c>
      <c r="D255" s="111" t="s">
        <v>515</v>
      </c>
      <c r="E255" s="111" t="s">
        <v>334</v>
      </c>
      <c r="F255" s="20">
        <f t="shared" si="6"/>
        <v>1301.4376399999999</v>
      </c>
      <c r="G255" s="113">
        <v>1301437.64</v>
      </c>
    </row>
    <row r="256" spans="1:7" ht="12.75">
      <c r="A256" s="33">
        <f t="shared" si="7"/>
        <v>245</v>
      </c>
      <c r="B256" s="112" t="s">
        <v>336</v>
      </c>
      <c r="C256" s="111" t="s">
        <v>377</v>
      </c>
      <c r="D256" s="111" t="s">
        <v>446</v>
      </c>
      <c r="E256" s="111" t="s">
        <v>334</v>
      </c>
      <c r="F256" s="20">
        <f t="shared" si="6"/>
        <v>1301.4376399999999</v>
      </c>
      <c r="G256" s="113">
        <v>1301437.64</v>
      </c>
    </row>
    <row r="257" spans="1:7" ht="12.75">
      <c r="A257" s="33">
        <f t="shared" si="7"/>
        <v>246</v>
      </c>
      <c r="B257" s="112" t="s">
        <v>511</v>
      </c>
      <c r="C257" s="111" t="s">
        <v>377</v>
      </c>
      <c r="D257" s="111" t="s">
        <v>446</v>
      </c>
      <c r="E257" s="111" t="s">
        <v>440</v>
      </c>
      <c r="F257" s="20">
        <f t="shared" si="6"/>
        <v>1301.4376399999999</v>
      </c>
      <c r="G257" s="113">
        <v>1301437.64</v>
      </c>
    </row>
    <row r="258" spans="1:7" ht="12.75">
      <c r="A258" s="108">
        <f t="shared" si="7"/>
        <v>247</v>
      </c>
      <c r="B258" s="110" t="s">
        <v>16</v>
      </c>
      <c r="C258" s="104" t="s">
        <v>450</v>
      </c>
      <c r="D258" s="104" t="s">
        <v>52</v>
      </c>
      <c r="E258" s="104" t="s">
        <v>334</v>
      </c>
      <c r="F258" s="106">
        <f t="shared" si="6"/>
        <v>68129.5</v>
      </c>
      <c r="G258" s="113">
        <v>68129500</v>
      </c>
    </row>
    <row r="259" spans="1:7" ht="12.75">
      <c r="A259" s="33">
        <f t="shared" si="7"/>
        <v>248</v>
      </c>
      <c r="B259" s="112" t="s">
        <v>299</v>
      </c>
      <c r="C259" s="111" t="s">
        <v>451</v>
      </c>
      <c r="D259" s="111" t="s">
        <v>52</v>
      </c>
      <c r="E259" s="111" t="s">
        <v>334</v>
      </c>
      <c r="F259" s="20">
        <f t="shared" si="6"/>
        <v>3048</v>
      </c>
      <c r="G259" s="113">
        <v>3048000</v>
      </c>
    </row>
    <row r="260" spans="1:7" ht="12.75">
      <c r="A260" s="33">
        <f t="shared" si="7"/>
        <v>249</v>
      </c>
      <c r="B260" s="112" t="s">
        <v>32</v>
      </c>
      <c r="C260" s="111" t="s">
        <v>451</v>
      </c>
      <c r="D260" s="111" t="s">
        <v>224</v>
      </c>
      <c r="E260" s="111" t="s">
        <v>334</v>
      </c>
      <c r="F260" s="20">
        <f t="shared" si="6"/>
        <v>3048</v>
      </c>
      <c r="G260" s="113">
        <v>3048000</v>
      </c>
    </row>
    <row r="261" spans="1:7" ht="25.5">
      <c r="A261" s="33">
        <f t="shared" si="7"/>
        <v>250</v>
      </c>
      <c r="B261" s="112" t="s">
        <v>517</v>
      </c>
      <c r="C261" s="111" t="s">
        <v>451</v>
      </c>
      <c r="D261" s="111" t="s">
        <v>452</v>
      </c>
      <c r="E261" s="111" t="s">
        <v>334</v>
      </c>
      <c r="F261" s="20">
        <f t="shared" si="6"/>
        <v>3048</v>
      </c>
      <c r="G261" s="113">
        <v>3048000</v>
      </c>
    </row>
    <row r="262" spans="1:7" ht="12.75">
      <c r="A262" s="33">
        <f t="shared" si="7"/>
        <v>251</v>
      </c>
      <c r="B262" s="112" t="s">
        <v>518</v>
      </c>
      <c r="C262" s="111" t="s">
        <v>451</v>
      </c>
      <c r="D262" s="111" t="s">
        <v>452</v>
      </c>
      <c r="E262" s="111" t="s">
        <v>453</v>
      </c>
      <c r="F262" s="20">
        <f t="shared" si="6"/>
        <v>3048</v>
      </c>
      <c r="G262" s="113">
        <v>3048000</v>
      </c>
    </row>
    <row r="263" spans="1:7" ht="12.75">
      <c r="A263" s="33">
        <f t="shared" si="7"/>
        <v>252</v>
      </c>
      <c r="B263" s="112" t="s">
        <v>300</v>
      </c>
      <c r="C263" s="111" t="s">
        <v>454</v>
      </c>
      <c r="D263" s="111" t="s">
        <v>52</v>
      </c>
      <c r="E263" s="111" t="s">
        <v>334</v>
      </c>
      <c r="F263" s="20">
        <f aca="true" t="shared" si="8" ref="F263:F326">G263/1000</f>
        <v>60718.5</v>
      </c>
      <c r="G263" s="113">
        <v>60718500</v>
      </c>
    </row>
    <row r="264" spans="1:7" ht="12.75">
      <c r="A264" s="33">
        <f t="shared" si="7"/>
        <v>253</v>
      </c>
      <c r="B264" s="112" t="s">
        <v>665</v>
      </c>
      <c r="C264" s="111" t="s">
        <v>454</v>
      </c>
      <c r="D264" s="111" t="s">
        <v>666</v>
      </c>
      <c r="E264" s="111" t="s">
        <v>334</v>
      </c>
      <c r="F264" s="20">
        <f t="shared" si="8"/>
        <v>753.6</v>
      </c>
      <c r="G264" s="113">
        <v>753600</v>
      </c>
    </row>
    <row r="265" spans="1:7" ht="51">
      <c r="A265" s="33">
        <f aca="true" t="shared" si="9" ref="A265:A328">1+A264</f>
        <v>254</v>
      </c>
      <c r="B265" s="112" t="s">
        <v>667</v>
      </c>
      <c r="C265" s="111" t="s">
        <v>454</v>
      </c>
      <c r="D265" s="111" t="s">
        <v>668</v>
      </c>
      <c r="E265" s="111" t="s">
        <v>334</v>
      </c>
      <c r="F265" s="20">
        <f t="shared" si="8"/>
        <v>753.6</v>
      </c>
      <c r="G265" s="113">
        <v>753600</v>
      </c>
    </row>
    <row r="266" spans="1:7" ht="12.75">
      <c r="A266" s="33">
        <f t="shared" si="9"/>
        <v>255</v>
      </c>
      <c r="B266" s="112" t="s">
        <v>518</v>
      </c>
      <c r="C266" s="111" t="s">
        <v>454</v>
      </c>
      <c r="D266" s="111" t="s">
        <v>668</v>
      </c>
      <c r="E266" s="111" t="s">
        <v>453</v>
      </c>
      <c r="F266" s="20">
        <f t="shared" si="8"/>
        <v>753.6</v>
      </c>
      <c r="G266" s="113">
        <v>753600</v>
      </c>
    </row>
    <row r="267" spans="1:7" ht="12.75">
      <c r="A267" s="33">
        <f t="shared" si="9"/>
        <v>256</v>
      </c>
      <c r="B267" s="112" t="s">
        <v>33</v>
      </c>
      <c r="C267" s="111" t="s">
        <v>454</v>
      </c>
      <c r="D267" s="111" t="s">
        <v>509</v>
      </c>
      <c r="E267" s="111" t="s">
        <v>334</v>
      </c>
      <c r="F267" s="20">
        <f t="shared" si="8"/>
        <v>7545.4</v>
      </c>
      <c r="G267" s="113">
        <v>7545400</v>
      </c>
    </row>
    <row r="268" spans="1:7" ht="12.75">
      <c r="A268" s="33">
        <f t="shared" si="9"/>
        <v>257</v>
      </c>
      <c r="B268" s="112" t="s">
        <v>232</v>
      </c>
      <c r="C268" s="111" t="s">
        <v>454</v>
      </c>
      <c r="D268" s="111" t="s">
        <v>249</v>
      </c>
      <c r="E268" s="111" t="s">
        <v>334</v>
      </c>
      <c r="F268" s="20">
        <f t="shared" si="8"/>
        <v>7545.4</v>
      </c>
      <c r="G268" s="113">
        <v>7545400</v>
      </c>
    </row>
    <row r="269" spans="1:7" ht="12.75">
      <c r="A269" s="33">
        <f t="shared" si="9"/>
        <v>258</v>
      </c>
      <c r="B269" s="112" t="s">
        <v>518</v>
      </c>
      <c r="C269" s="111" t="s">
        <v>454</v>
      </c>
      <c r="D269" s="111" t="s">
        <v>249</v>
      </c>
      <c r="E269" s="111" t="s">
        <v>453</v>
      </c>
      <c r="F269" s="20">
        <f t="shared" si="8"/>
        <v>7545.4</v>
      </c>
      <c r="G269" s="113">
        <v>7545400</v>
      </c>
    </row>
    <row r="270" spans="1:7" ht="12.75">
      <c r="A270" s="33">
        <f t="shared" si="9"/>
        <v>259</v>
      </c>
      <c r="B270" s="112" t="s">
        <v>600</v>
      </c>
      <c r="C270" s="111" t="s">
        <v>454</v>
      </c>
      <c r="D270" s="111" t="s">
        <v>601</v>
      </c>
      <c r="E270" s="111" t="s">
        <v>334</v>
      </c>
      <c r="F270" s="20">
        <f t="shared" si="8"/>
        <v>45656.9</v>
      </c>
      <c r="G270" s="113">
        <v>45656900</v>
      </c>
    </row>
    <row r="271" spans="1:7" ht="38.25">
      <c r="A271" s="33">
        <f t="shared" si="9"/>
        <v>260</v>
      </c>
      <c r="B271" s="112" t="s">
        <v>544</v>
      </c>
      <c r="C271" s="111" t="s">
        <v>454</v>
      </c>
      <c r="D271" s="111" t="s">
        <v>220</v>
      </c>
      <c r="E271" s="111" t="s">
        <v>334</v>
      </c>
      <c r="F271" s="20">
        <f t="shared" si="8"/>
        <v>9573</v>
      </c>
      <c r="G271" s="113">
        <v>9573000</v>
      </c>
    </row>
    <row r="272" spans="1:7" ht="12.75">
      <c r="A272" s="33">
        <f t="shared" si="9"/>
        <v>261</v>
      </c>
      <c r="B272" s="112" t="s">
        <v>233</v>
      </c>
      <c r="C272" s="111" t="s">
        <v>454</v>
      </c>
      <c r="D272" s="111" t="s">
        <v>220</v>
      </c>
      <c r="E272" s="111" t="s">
        <v>415</v>
      </c>
      <c r="F272" s="20">
        <f t="shared" si="8"/>
        <v>9573</v>
      </c>
      <c r="G272" s="113">
        <v>9573000</v>
      </c>
    </row>
    <row r="273" spans="1:7" ht="38.25">
      <c r="A273" s="33">
        <f t="shared" si="9"/>
        <v>262</v>
      </c>
      <c r="B273" s="112" t="s">
        <v>545</v>
      </c>
      <c r="C273" s="111" t="s">
        <v>454</v>
      </c>
      <c r="D273" s="111" t="s">
        <v>222</v>
      </c>
      <c r="E273" s="111" t="s">
        <v>334</v>
      </c>
      <c r="F273" s="20">
        <f t="shared" si="8"/>
        <v>36083.9</v>
      </c>
      <c r="G273" s="113">
        <v>36083900</v>
      </c>
    </row>
    <row r="274" spans="1:7" ht="12.75">
      <c r="A274" s="33">
        <f t="shared" si="9"/>
        <v>263</v>
      </c>
      <c r="B274" s="112" t="s">
        <v>233</v>
      </c>
      <c r="C274" s="111" t="s">
        <v>454</v>
      </c>
      <c r="D274" s="111" t="s">
        <v>222</v>
      </c>
      <c r="E274" s="111" t="s">
        <v>415</v>
      </c>
      <c r="F274" s="20">
        <f t="shared" si="8"/>
        <v>36083.9</v>
      </c>
      <c r="G274" s="113">
        <v>36083900</v>
      </c>
    </row>
    <row r="275" spans="1:7" ht="12.75">
      <c r="A275" s="33">
        <f t="shared" si="9"/>
        <v>264</v>
      </c>
      <c r="B275" s="112" t="s">
        <v>289</v>
      </c>
      <c r="C275" s="111" t="s">
        <v>454</v>
      </c>
      <c r="D275" s="111" t="s">
        <v>331</v>
      </c>
      <c r="E275" s="111" t="s">
        <v>334</v>
      </c>
      <c r="F275" s="20">
        <f t="shared" si="8"/>
        <v>3274.6</v>
      </c>
      <c r="G275" s="113">
        <v>3274600</v>
      </c>
    </row>
    <row r="276" spans="1:7" ht="63.75">
      <c r="A276" s="33">
        <f t="shared" si="9"/>
        <v>265</v>
      </c>
      <c r="B276" s="112" t="s">
        <v>621</v>
      </c>
      <c r="C276" s="111" t="s">
        <v>454</v>
      </c>
      <c r="D276" s="111" t="s">
        <v>49</v>
      </c>
      <c r="E276" s="111" t="s">
        <v>334</v>
      </c>
      <c r="F276" s="20">
        <f t="shared" si="8"/>
        <v>800</v>
      </c>
      <c r="G276" s="113">
        <v>800000</v>
      </c>
    </row>
    <row r="277" spans="1:7" ht="12.75">
      <c r="A277" s="33">
        <f t="shared" si="9"/>
        <v>266</v>
      </c>
      <c r="B277" s="112" t="s">
        <v>290</v>
      </c>
      <c r="C277" s="111" t="s">
        <v>454</v>
      </c>
      <c r="D277" s="111" t="s">
        <v>49</v>
      </c>
      <c r="E277" s="111" t="s">
        <v>103</v>
      </c>
      <c r="F277" s="20">
        <f t="shared" si="8"/>
        <v>800</v>
      </c>
      <c r="G277" s="113">
        <v>800000</v>
      </c>
    </row>
    <row r="278" spans="1:7" ht="38.25">
      <c r="A278" s="33">
        <f t="shared" si="9"/>
        <v>267</v>
      </c>
      <c r="B278" s="112" t="s">
        <v>143</v>
      </c>
      <c r="C278" s="111" t="s">
        <v>454</v>
      </c>
      <c r="D278" s="111" t="s">
        <v>402</v>
      </c>
      <c r="E278" s="111" t="s">
        <v>334</v>
      </c>
      <c r="F278" s="20">
        <f t="shared" si="8"/>
        <v>1713.6</v>
      </c>
      <c r="G278" s="113">
        <v>1713600</v>
      </c>
    </row>
    <row r="279" spans="1:7" ht="12.75">
      <c r="A279" s="33">
        <f t="shared" si="9"/>
        <v>268</v>
      </c>
      <c r="B279" s="112" t="s">
        <v>518</v>
      </c>
      <c r="C279" s="111" t="s">
        <v>454</v>
      </c>
      <c r="D279" s="111" t="s">
        <v>402</v>
      </c>
      <c r="E279" s="111" t="s">
        <v>453</v>
      </c>
      <c r="F279" s="20">
        <f t="shared" si="8"/>
        <v>1713.6</v>
      </c>
      <c r="G279" s="113">
        <v>1713600</v>
      </c>
    </row>
    <row r="280" spans="1:7" ht="38.25">
      <c r="A280" s="33">
        <f t="shared" si="9"/>
        <v>269</v>
      </c>
      <c r="B280" s="112" t="s">
        <v>141</v>
      </c>
      <c r="C280" s="111" t="s">
        <v>454</v>
      </c>
      <c r="D280" s="111" t="s">
        <v>554</v>
      </c>
      <c r="E280" s="111" t="s">
        <v>334</v>
      </c>
      <c r="F280" s="20">
        <f t="shared" si="8"/>
        <v>761</v>
      </c>
      <c r="G280" s="113">
        <v>761000</v>
      </c>
    </row>
    <row r="281" spans="1:7" ht="12.75">
      <c r="A281" s="33">
        <f t="shared" si="9"/>
        <v>270</v>
      </c>
      <c r="B281" s="112" t="s">
        <v>290</v>
      </c>
      <c r="C281" s="111" t="s">
        <v>454</v>
      </c>
      <c r="D281" s="111" t="s">
        <v>554</v>
      </c>
      <c r="E281" s="111" t="s">
        <v>103</v>
      </c>
      <c r="F281" s="20">
        <f t="shared" si="8"/>
        <v>761</v>
      </c>
      <c r="G281" s="113">
        <v>761000</v>
      </c>
    </row>
    <row r="282" spans="1:7" ht="25.5">
      <c r="A282" s="33">
        <f t="shared" si="9"/>
        <v>271</v>
      </c>
      <c r="B282" s="112" t="s">
        <v>217</v>
      </c>
      <c r="C282" s="111" t="s">
        <v>454</v>
      </c>
      <c r="D282" s="111" t="s">
        <v>218</v>
      </c>
      <c r="E282" s="111" t="s">
        <v>334</v>
      </c>
      <c r="F282" s="20">
        <f t="shared" si="8"/>
        <v>2017.5</v>
      </c>
      <c r="G282" s="113">
        <v>2017500</v>
      </c>
    </row>
    <row r="283" spans="1:7" ht="12.75">
      <c r="A283" s="33">
        <f t="shared" si="9"/>
        <v>272</v>
      </c>
      <c r="B283" s="112" t="s">
        <v>412</v>
      </c>
      <c r="C283" s="111" t="s">
        <v>454</v>
      </c>
      <c r="D283" s="111" t="s">
        <v>276</v>
      </c>
      <c r="E283" s="111" t="s">
        <v>334</v>
      </c>
      <c r="F283" s="20">
        <f t="shared" si="8"/>
        <v>2017.5</v>
      </c>
      <c r="G283" s="113">
        <v>2017500</v>
      </c>
    </row>
    <row r="284" spans="1:7" ht="12.75">
      <c r="A284" s="33">
        <f t="shared" si="9"/>
        <v>273</v>
      </c>
      <c r="B284" s="112" t="s">
        <v>233</v>
      </c>
      <c r="C284" s="111" t="s">
        <v>454</v>
      </c>
      <c r="D284" s="111" t="s">
        <v>276</v>
      </c>
      <c r="E284" s="111" t="s">
        <v>415</v>
      </c>
      <c r="F284" s="20">
        <f t="shared" si="8"/>
        <v>2017.5</v>
      </c>
      <c r="G284" s="113">
        <v>2017500</v>
      </c>
    </row>
    <row r="285" spans="1:7" ht="38.25">
      <c r="A285" s="33">
        <f t="shared" si="9"/>
        <v>274</v>
      </c>
      <c r="B285" s="112" t="s">
        <v>669</v>
      </c>
      <c r="C285" s="111" t="s">
        <v>454</v>
      </c>
      <c r="D285" s="111" t="s">
        <v>670</v>
      </c>
      <c r="E285" s="111" t="s">
        <v>334</v>
      </c>
      <c r="F285" s="20">
        <f t="shared" si="8"/>
        <v>1470.5</v>
      </c>
      <c r="G285" s="113">
        <v>1470500</v>
      </c>
    </row>
    <row r="286" spans="1:7" ht="25.5">
      <c r="A286" s="33">
        <f t="shared" si="9"/>
        <v>275</v>
      </c>
      <c r="B286" s="112" t="s">
        <v>724</v>
      </c>
      <c r="C286" s="111" t="s">
        <v>454</v>
      </c>
      <c r="D286" s="111" t="s">
        <v>719</v>
      </c>
      <c r="E286" s="111" t="s">
        <v>334</v>
      </c>
      <c r="F286" s="20">
        <f t="shared" si="8"/>
        <v>892.8</v>
      </c>
      <c r="G286" s="113">
        <v>892800</v>
      </c>
    </row>
    <row r="287" spans="1:7" ht="12.75">
      <c r="A287" s="33">
        <f t="shared" si="9"/>
        <v>276</v>
      </c>
      <c r="B287" s="112" t="s">
        <v>518</v>
      </c>
      <c r="C287" s="111" t="s">
        <v>454</v>
      </c>
      <c r="D287" s="111" t="s">
        <v>719</v>
      </c>
      <c r="E287" s="111" t="s">
        <v>453</v>
      </c>
      <c r="F287" s="20">
        <f t="shared" si="8"/>
        <v>892.8</v>
      </c>
      <c r="G287" s="113">
        <v>892800</v>
      </c>
    </row>
    <row r="288" spans="1:7" ht="25.5">
      <c r="A288" s="33">
        <f t="shared" si="9"/>
        <v>277</v>
      </c>
      <c r="B288" s="112" t="s">
        <v>671</v>
      </c>
      <c r="C288" s="111" t="s">
        <v>454</v>
      </c>
      <c r="D288" s="111" t="s">
        <v>672</v>
      </c>
      <c r="E288" s="111" t="s">
        <v>334</v>
      </c>
      <c r="F288" s="20">
        <f t="shared" si="8"/>
        <v>577.7</v>
      </c>
      <c r="G288" s="113">
        <v>577700</v>
      </c>
    </row>
    <row r="289" spans="1:7" ht="12.75">
      <c r="A289" s="33">
        <f t="shared" si="9"/>
        <v>278</v>
      </c>
      <c r="B289" s="112" t="s">
        <v>518</v>
      </c>
      <c r="C289" s="111" t="s">
        <v>454</v>
      </c>
      <c r="D289" s="111" t="s">
        <v>672</v>
      </c>
      <c r="E289" s="111" t="s">
        <v>453</v>
      </c>
      <c r="F289" s="20">
        <f t="shared" si="8"/>
        <v>577.7</v>
      </c>
      <c r="G289" s="113">
        <v>577700</v>
      </c>
    </row>
    <row r="290" spans="1:7" ht="12.75">
      <c r="A290" s="33">
        <f t="shared" si="9"/>
        <v>279</v>
      </c>
      <c r="B290" s="112" t="s">
        <v>301</v>
      </c>
      <c r="C290" s="111" t="s">
        <v>277</v>
      </c>
      <c r="D290" s="111" t="s">
        <v>52</v>
      </c>
      <c r="E290" s="111" t="s">
        <v>334</v>
      </c>
      <c r="F290" s="20">
        <f t="shared" si="8"/>
        <v>4363</v>
      </c>
      <c r="G290" s="113">
        <v>4363000</v>
      </c>
    </row>
    <row r="291" spans="1:7" ht="12.75">
      <c r="A291" s="33">
        <f t="shared" si="9"/>
        <v>280</v>
      </c>
      <c r="B291" s="112" t="s">
        <v>600</v>
      </c>
      <c r="C291" s="111" t="s">
        <v>277</v>
      </c>
      <c r="D291" s="111" t="s">
        <v>601</v>
      </c>
      <c r="E291" s="111" t="s">
        <v>334</v>
      </c>
      <c r="F291" s="20">
        <f t="shared" si="8"/>
        <v>4363</v>
      </c>
      <c r="G291" s="113">
        <v>4363000</v>
      </c>
    </row>
    <row r="292" spans="1:7" ht="38.25">
      <c r="A292" s="33">
        <f t="shared" si="9"/>
        <v>281</v>
      </c>
      <c r="B292" s="112" t="s">
        <v>544</v>
      </c>
      <c r="C292" s="111" t="s">
        <v>277</v>
      </c>
      <c r="D292" s="111" t="s">
        <v>220</v>
      </c>
      <c r="E292" s="111" t="s">
        <v>334</v>
      </c>
      <c r="F292" s="20">
        <f t="shared" si="8"/>
        <v>507</v>
      </c>
      <c r="G292" s="113">
        <v>507000</v>
      </c>
    </row>
    <row r="293" spans="1:7" ht="12.75">
      <c r="A293" s="33">
        <f t="shared" si="9"/>
        <v>282</v>
      </c>
      <c r="B293" s="112" t="s">
        <v>511</v>
      </c>
      <c r="C293" s="111" t="s">
        <v>277</v>
      </c>
      <c r="D293" s="111" t="s">
        <v>220</v>
      </c>
      <c r="E293" s="111" t="s">
        <v>440</v>
      </c>
      <c r="F293" s="20">
        <f t="shared" si="8"/>
        <v>415.59141999999997</v>
      </c>
      <c r="G293" s="113">
        <v>415591.42</v>
      </c>
    </row>
    <row r="294" spans="1:7" s="23" customFormat="1" ht="12.75">
      <c r="A294" s="30">
        <f t="shared" si="9"/>
        <v>283</v>
      </c>
      <c r="B294" s="112" t="s">
        <v>462</v>
      </c>
      <c r="C294" s="111" t="s">
        <v>277</v>
      </c>
      <c r="D294" s="111" t="s">
        <v>220</v>
      </c>
      <c r="E294" s="111" t="s">
        <v>419</v>
      </c>
      <c r="F294" s="21">
        <f t="shared" si="8"/>
        <v>91.40858</v>
      </c>
      <c r="G294" s="113">
        <v>91408.58</v>
      </c>
    </row>
    <row r="295" spans="1:7" ht="38.25">
      <c r="A295" s="33">
        <f t="shared" si="9"/>
        <v>284</v>
      </c>
      <c r="B295" s="112" t="s">
        <v>545</v>
      </c>
      <c r="C295" s="111" t="s">
        <v>277</v>
      </c>
      <c r="D295" s="111" t="s">
        <v>222</v>
      </c>
      <c r="E295" s="111" t="s">
        <v>334</v>
      </c>
      <c r="F295" s="20">
        <f t="shared" si="8"/>
        <v>3856</v>
      </c>
      <c r="G295" s="113">
        <v>3856000</v>
      </c>
    </row>
    <row r="296" spans="1:7" ht="12.75">
      <c r="A296" s="33">
        <f t="shared" si="9"/>
        <v>285</v>
      </c>
      <c r="B296" s="112" t="s">
        <v>511</v>
      </c>
      <c r="C296" s="111" t="s">
        <v>277</v>
      </c>
      <c r="D296" s="111" t="s">
        <v>222</v>
      </c>
      <c r="E296" s="111" t="s">
        <v>440</v>
      </c>
      <c r="F296" s="20">
        <f t="shared" si="8"/>
        <v>3506.69584</v>
      </c>
      <c r="G296" s="113">
        <v>3506695.84</v>
      </c>
    </row>
    <row r="297" spans="1:7" ht="12.75">
      <c r="A297" s="33">
        <f t="shared" si="9"/>
        <v>286</v>
      </c>
      <c r="B297" s="112" t="s">
        <v>462</v>
      </c>
      <c r="C297" s="111" t="s">
        <v>277</v>
      </c>
      <c r="D297" s="111" t="s">
        <v>222</v>
      </c>
      <c r="E297" s="111" t="s">
        <v>419</v>
      </c>
      <c r="F297" s="20">
        <f t="shared" si="8"/>
        <v>349.30415999999997</v>
      </c>
      <c r="G297" s="113">
        <v>349304.16</v>
      </c>
    </row>
    <row r="298" spans="1:7" ht="12.75">
      <c r="A298" s="108">
        <f t="shared" si="9"/>
        <v>287</v>
      </c>
      <c r="B298" s="110" t="s">
        <v>392</v>
      </c>
      <c r="C298" s="104" t="s">
        <v>455</v>
      </c>
      <c r="D298" s="104" t="s">
        <v>52</v>
      </c>
      <c r="E298" s="104" t="s">
        <v>334</v>
      </c>
      <c r="F298" s="106">
        <f t="shared" si="8"/>
        <v>39510.51303</v>
      </c>
      <c r="G298" s="113">
        <v>39510513.03</v>
      </c>
    </row>
    <row r="299" spans="1:7" ht="12.75">
      <c r="A299" s="33">
        <f t="shared" si="9"/>
        <v>288</v>
      </c>
      <c r="B299" s="112" t="s">
        <v>19</v>
      </c>
      <c r="C299" s="111" t="s">
        <v>20</v>
      </c>
      <c r="D299" s="111" t="s">
        <v>52</v>
      </c>
      <c r="E299" s="111" t="s">
        <v>334</v>
      </c>
      <c r="F299" s="20">
        <f t="shared" si="8"/>
        <v>5529.835</v>
      </c>
      <c r="G299" s="113">
        <v>5529835</v>
      </c>
    </row>
    <row r="300" spans="1:7" ht="12.75">
      <c r="A300" s="33">
        <f t="shared" si="9"/>
        <v>289</v>
      </c>
      <c r="B300" s="112" t="s">
        <v>393</v>
      </c>
      <c r="C300" s="111" t="s">
        <v>20</v>
      </c>
      <c r="D300" s="111" t="s">
        <v>381</v>
      </c>
      <c r="E300" s="111" t="s">
        <v>334</v>
      </c>
      <c r="F300" s="20">
        <f t="shared" si="8"/>
        <v>5529.835</v>
      </c>
      <c r="G300" s="113">
        <v>5529835</v>
      </c>
    </row>
    <row r="301" spans="1:7" ht="25.5">
      <c r="A301" s="33">
        <f t="shared" si="9"/>
        <v>290</v>
      </c>
      <c r="B301" s="112" t="s">
        <v>394</v>
      </c>
      <c r="C301" s="111" t="s">
        <v>20</v>
      </c>
      <c r="D301" s="111" t="s">
        <v>383</v>
      </c>
      <c r="E301" s="111" t="s">
        <v>334</v>
      </c>
      <c r="F301" s="20">
        <f t="shared" si="8"/>
        <v>5529.835</v>
      </c>
      <c r="G301" s="113">
        <v>5529835</v>
      </c>
    </row>
    <row r="302" spans="1:7" ht="12.75">
      <c r="A302" s="33">
        <f t="shared" si="9"/>
        <v>291</v>
      </c>
      <c r="B302" s="112" t="s">
        <v>511</v>
      </c>
      <c r="C302" s="111" t="s">
        <v>20</v>
      </c>
      <c r="D302" s="111" t="s">
        <v>383</v>
      </c>
      <c r="E302" s="111" t="s">
        <v>440</v>
      </c>
      <c r="F302" s="20">
        <f t="shared" si="8"/>
        <v>5529.835</v>
      </c>
      <c r="G302" s="113">
        <v>5529835</v>
      </c>
    </row>
    <row r="303" spans="1:7" ht="12.75">
      <c r="A303" s="33">
        <f t="shared" si="9"/>
        <v>292</v>
      </c>
      <c r="B303" s="112" t="s">
        <v>302</v>
      </c>
      <c r="C303" s="111" t="s">
        <v>379</v>
      </c>
      <c r="D303" s="111" t="s">
        <v>52</v>
      </c>
      <c r="E303" s="111" t="s">
        <v>334</v>
      </c>
      <c r="F303" s="20">
        <f t="shared" si="8"/>
        <v>33980.67803</v>
      </c>
      <c r="G303" s="113">
        <v>33980678.03</v>
      </c>
    </row>
    <row r="304" spans="1:7" ht="12.75">
      <c r="A304" s="33">
        <f t="shared" si="9"/>
        <v>293</v>
      </c>
      <c r="B304" s="112" t="s">
        <v>289</v>
      </c>
      <c r="C304" s="111" t="s">
        <v>379</v>
      </c>
      <c r="D304" s="111" t="s">
        <v>331</v>
      </c>
      <c r="E304" s="111" t="s">
        <v>334</v>
      </c>
      <c r="F304" s="20">
        <f t="shared" si="8"/>
        <v>33980.67803</v>
      </c>
      <c r="G304" s="113">
        <v>33980678.03</v>
      </c>
    </row>
    <row r="305" spans="1:7" s="23" customFormat="1" ht="38.25">
      <c r="A305" s="30">
        <f t="shared" si="9"/>
        <v>294</v>
      </c>
      <c r="B305" s="112" t="s">
        <v>132</v>
      </c>
      <c r="C305" s="111" t="s">
        <v>379</v>
      </c>
      <c r="D305" s="111" t="s">
        <v>55</v>
      </c>
      <c r="E305" s="111" t="s">
        <v>334</v>
      </c>
      <c r="F305" s="21">
        <f t="shared" si="8"/>
        <v>520.35758</v>
      </c>
      <c r="G305" s="113">
        <v>520357.58</v>
      </c>
    </row>
    <row r="306" spans="1:7" ht="12.75">
      <c r="A306" s="33">
        <f t="shared" si="9"/>
        <v>295</v>
      </c>
      <c r="B306" s="112" t="s">
        <v>290</v>
      </c>
      <c r="C306" s="111" t="s">
        <v>379</v>
      </c>
      <c r="D306" s="111" t="s">
        <v>55</v>
      </c>
      <c r="E306" s="111" t="s">
        <v>103</v>
      </c>
      <c r="F306" s="20">
        <f t="shared" si="8"/>
        <v>520.35758</v>
      </c>
      <c r="G306" s="113">
        <v>520357.58</v>
      </c>
    </row>
    <row r="307" spans="1:7" ht="25.5">
      <c r="A307" s="33">
        <f t="shared" si="9"/>
        <v>296</v>
      </c>
      <c r="B307" s="112" t="s">
        <v>142</v>
      </c>
      <c r="C307" s="111" t="s">
        <v>379</v>
      </c>
      <c r="D307" s="111" t="s">
        <v>380</v>
      </c>
      <c r="E307" s="111" t="s">
        <v>334</v>
      </c>
      <c r="F307" s="20">
        <f t="shared" si="8"/>
        <v>33460.32045</v>
      </c>
      <c r="G307" s="113">
        <v>33460320.45</v>
      </c>
    </row>
    <row r="308" spans="1:7" ht="12.75">
      <c r="A308" s="33">
        <f t="shared" si="9"/>
        <v>297</v>
      </c>
      <c r="B308" s="112" t="s">
        <v>290</v>
      </c>
      <c r="C308" s="111" t="s">
        <v>379</v>
      </c>
      <c r="D308" s="111" t="s">
        <v>380</v>
      </c>
      <c r="E308" s="111" t="s">
        <v>103</v>
      </c>
      <c r="F308" s="20">
        <f t="shared" si="8"/>
        <v>33460.32045</v>
      </c>
      <c r="G308" s="113">
        <v>33460320.45</v>
      </c>
    </row>
    <row r="309" spans="1:7" ht="25.5">
      <c r="A309" s="108">
        <f t="shared" si="9"/>
        <v>298</v>
      </c>
      <c r="B309" s="110" t="s">
        <v>395</v>
      </c>
      <c r="C309" s="104" t="s">
        <v>279</v>
      </c>
      <c r="D309" s="104" t="s">
        <v>52</v>
      </c>
      <c r="E309" s="104" t="s">
        <v>334</v>
      </c>
      <c r="F309" s="106">
        <f t="shared" si="8"/>
        <v>177007.41061000002</v>
      </c>
      <c r="G309" s="113">
        <v>177007410.61</v>
      </c>
    </row>
    <row r="310" spans="1:7" ht="25.5">
      <c r="A310" s="33">
        <f t="shared" si="9"/>
        <v>299</v>
      </c>
      <c r="B310" s="112" t="s">
        <v>303</v>
      </c>
      <c r="C310" s="111" t="s">
        <v>105</v>
      </c>
      <c r="D310" s="111" t="s">
        <v>52</v>
      </c>
      <c r="E310" s="111" t="s">
        <v>334</v>
      </c>
      <c r="F310" s="20">
        <f t="shared" si="8"/>
        <v>40332</v>
      </c>
      <c r="G310" s="113">
        <v>40332000</v>
      </c>
    </row>
    <row r="311" spans="1:7" ht="12.75">
      <c r="A311" s="33">
        <f t="shared" si="9"/>
        <v>300</v>
      </c>
      <c r="B311" s="112" t="s">
        <v>106</v>
      </c>
      <c r="C311" s="111" t="s">
        <v>105</v>
      </c>
      <c r="D311" s="111" t="s">
        <v>107</v>
      </c>
      <c r="E311" s="111" t="s">
        <v>334</v>
      </c>
      <c r="F311" s="20">
        <f t="shared" si="8"/>
        <v>9257</v>
      </c>
      <c r="G311" s="113">
        <v>9257000</v>
      </c>
    </row>
    <row r="312" spans="1:7" ht="12.75">
      <c r="A312" s="33">
        <f t="shared" si="9"/>
        <v>301</v>
      </c>
      <c r="B312" s="112" t="s">
        <v>21</v>
      </c>
      <c r="C312" s="111" t="s">
        <v>105</v>
      </c>
      <c r="D312" s="111" t="s">
        <v>109</v>
      </c>
      <c r="E312" s="111" t="s">
        <v>334</v>
      </c>
      <c r="F312" s="20">
        <f t="shared" si="8"/>
        <v>9257</v>
      </c>
      <c r="G312" s="113">
        <v>9257000</v>
      </c>
    </row>
    <row r="313" spans="1:7" ht="12.75">
      <c r="A313" s="33">
        <f t="shared" si="9"/>
        <v>302</v>
      </c>
      <c r="B313" s="112" t="s">
        <v>110</v>
      </c>
      <c r="C313" s="111" t="s">
        <v>105</v>
      </c>
      <c r="D313" s="111" t="s">
        <v>109</v>
      </c>
      <c r="E313" s="111" t="s">
        <v>111</v>
      </c>
      <c r="F313" s="20">
        <f t="shared" si="8"/>
        <v>9257</v>
      </c>
      <c r="G313" s="113">
        <v>9257000</v>
      </c>
    </row>
    <row r="314" spans="1:7" ht="12.75">
      <c r="A314" s="33">
        <f t="shared" si="9"/>
        <v>303</v>
      </c>
      <c r="B314" s="112" t="s">
        <v>600</v>
      </c>
      <c r="C314" s="111" t="s">
        <v>105</v>
      </c>
      <c r="D314" s="111" t="s">
        <v>601</v>
      </c>
      <c r="E314" s="111" t="s">
        <v>334</v>
      </c>
      <c r="F314" s="20">
        <f t="shared" si="8"/>
        <v>31075</v>
      </c>
      <c r="G314" s="113">
        <v>31075000</v>
      </c>
    </row>
    <row r="315" spans="1:7" ht="38.25">
      <c r="A315" s="33">
        <f t="shared" si="9"/>
        <v>304</v>
      </c>
      <c r="B315" s="112" t="s">
        <v>404</v>
      </c>
      <c r="C315" s="111" t="s">
        <v>105</v>
      </c>
      <c r="D315" s="111" t="s">
        <v>0</v>
      </c>
      <c r="E315" s="111" t="s">
        <v>334</v>
      </c>
      <c r="F315" s="20">
        <f t="shared" si="8"/>
        <v>31075</v>
      </c>
      <c r="G315" s="113">
        <v>31075000</v>
      </c>
    </row>
    <row r="316" spans="1:7" ht="12.75">
      <c r="A316" s="33">
        <f t="shared" si="9"/>
        <v>305</v>
      </c>
      <c r="B316" s="112" t="s">
        <v>391</v>
      </c>
      <c r="C316" s="111" t="s">
        <v>105</v>
      </c>
      <c r="D316" s="111" t="s">
        <v>0</v>
      </c>
      <c r="E316" s="111" t="s">
        <v>406</v>
      </c>
      <c r="F316" s="20">
        <f t="shared" si="8"/>
        <v>31075</v>
      </c>
      <c r="G316" s="113">
        <v>31075000</v>
      </c>
    </row>
    <row r="317" spans="1:7" ht="12.75">
      <c r="A317" s="33">
        <f t="shared" si="9"/>
        <v>306</v>
      </c>
      <c r="B317" s="112" t="s">
        <v>304</v>
      </c>
      <c r="C317" s="111" t="s">
        <v>280</v>
      </c>
      <c r="D317" s="111" t="s">
        <v>52</v>
      </c>
      <c r="E317" s="111" t="s">
        <v>334</v>
      </c>
      <c r="F317" s="20">
        <f t="shared" si="8"/>
        <v>136675.41061000002</v>
      </c>
      <c r="G317" s="113">
        <v>136675410.61</v>
      </c>
    </row>
    <row r="318" spans="1:7" ht="12.75">
      <c r="A318" s="33">
        <f t="shared" si="9"/>
        <v>307</v>
      </c>
      <c r="B318" s="112" t="s">
        <v>396</v>
      </c>
      <c r="C318" s="111" t="s">
        <v>280</v>
      </c>
      <c r="D318" s="111" t="s">
        <v>519</v>
      </c>
      <c r="E318" s="111" t="s">
        <v>334</v>
      </c>
      <c r="F318" s="20">
        <f t="shared" si="8"/>
        <v>1050.1</v>
      </c>
      <c r="G318" s="113">
        <v>1050100</v>
      </c>
    </row>
    <row r="319" spans="1:7" ht="25.5">
      <c r="A319" s="33">
        <f t="shared" si="9"/>
        <v>308</v>
      </c>
      <c r="B319" s="112" t="s">
        <v>397</v>
      </c>
      <c r="C319" s="111" t="s">
        <v>280</v>
      </c>
      <c r="D319" s="111" t="s">
        <v>456</v>
      </c>
      <c r="E319" s="111" t="s">
        <v>334</v>
      </c>
      <c r="F319" s="20">
        <f t="shared" si="8"/>
        <v>1050.1</v>
      </c>
      <c r="G319" s="113">
        <v>1050100</v>
      </c>
    </row>
    <row r="320" spans="1:7" ht="12.75">
      <c r="A320" s="33">
        <f t="shared" si="9"/>
        <v>309</v>
      </c>
      <c r="B320" s="112" t="s">
        <v>398</v>
      </c>
      <c r="C320" s="111" t="s">
        <v>280</v>
      </c>
      <c r="D320" s="111" t="s">
        <v>456</v>
      </c>
      <c r="E320" s="111" t="s">
        <v>281</v>
      </c>
      <c r="F320" s="20">
        <f t="shared" si="8"/>
        <v>1050.1</v>
      </c>
      <c r="G320" s="113">
        <v>1050100</v>
      </c>
    </row>
    <row r="321" spans="1:7" ht="63.75">
      <c r="A321" s="33">
        <f t="shared" si="9"/>
        <v>310</v>
      </c>
      <c r="B321" s="112" t="s">
        <v>766</v>
      </c>
      <c r="C321" s="111" t="s">
        <v>280</v>
      </c>
      <c r="D321" s="111" t="s">
        <v>751</v>
      </c>
      <c r="E321" s="111" t="s">
        <v>334</v>
      </c>
      <c r="F321" s="34">
        <f t="shared" si="8"/>
        <v>6385.617969999999</v>
      </c>
      <c r="G321" s="113">
        <v>6385617.97</v>
      </c>
    </row>
    <row r="322" spans="1:7" ht="12.75">
      <c r="A322" s="33">
        <f t="shared" si="9"/>
        <v>311</v>
      </c>
      <c r="B322" s="112" t="s">
        <v>391</v>
      </c>
      <c r="C322" s="111" t="s">
        <v>280</v>
      </c>
      <c r="D322" s="111" t="s">
        <v>751</v>
      </c>
      <c r="E322" s="111" t="s">
        <v>406</v>
      </c>
      <c r="F322" s="20">
        <f t="shared" si="8"/>
        <v>6385.617969999999</v>
      </c>
      <c r="G322" s="113">
        <v>6385617.97</v>
      </c>
    </row>
    <row r="323" spans="1:7" ht="38.25">
      <c r="A323" s="33">
        <f t="shared" si="9"/>
        <v>312</v>
      </c>
      <c r="B323" s="112" t="s">
        <v>767</v>
      </c>
      <c r="C323" s="111" t="s">
        <v>280</v>
      </c>
      <c r="D323" s="111" t="s">
        <v>753</v>
      </c>
      <c r="E323" s="111" t="s">
        <v>334</v>
      </c>
      <c r="F323" s="20">
        <f t="shared" si="8"/>
        <v>7835.475820000001</v>
      </c>
      <c r="G323" s="113">
        <v>7835475.82</v>
      </c>
    </row>
    <row r="324" spans="1:7" ht="12.75">
      <c r="A324" s="33">
        <f t="shared" si="9"/>
        <v>313</v>
      </c>
      <c r="B324" s="112" t="s">
        <v>391</v>
      </c>
      <c r="C324" s="111" t="s">
        <v>280</v>
      </c>
      <c r="D324" s="111" t="s">
        <v>753</v>
      </c>
      <c r="E324" s="111" t="s">
        <v>406</v>
      </c>
      <c r="F324" s="20">
        <f t="shared" si="8"/>
        <v>7835.475820000001</v>
      </c>
      <c r="G324" s="113">
        <v>7835475.82</v>
      </c>
    </row>
    <row r="325" spans="1:7" ht="12.75">
      <c r="A325" s="33">
        <f t="shared" si="9"/>
        <v>314</v>
      </c>
      <c r="B325" s="112" t="s">
        <v>18</v>
      </c>
      <c r="C325" s="111" t="s">
        <v>280</v>
      </c>
      <c r="D325" s="111" t="s">
        <v>375</v>
      </c>
      <c r="E325" s="111" t="s">
        <v>334</v>
      </c>
      <c r="F325" s="20">
        <f t="shared" si="8"/>
        <v>69</v>
      </c>
      <c r="G325" s="113">
        <v>69000</v>
      </c>
    </row>
    <row r="326" spans="1:7" ht="25.5">
      <c r="A326" s="33">
        <f t="shared" si="9"/>
        <v>315</v>
      </c>
      <c r="B326" s="112" t="s">
        <v>483</v>
      </c>
      <c r="C326" s="111" t="s">
        <v>280</v>
      </c>
      <c r="D326" s="111" t="s">
        <v>484</v>
      </c>
      <c r="E326" s="111" t="s">
        <v>334</v>
      </c>
      <c r="F326" s="20">
        <f t="shared" si="8"/>
        <v>69</v>
      </c>
      <c r="G326" s="113">
        <v>69000</v>
      </c>
    </row>
    <row r="327" spans="1:7" ht="12.75">
      <c r="A327" s="33">
        <f t="shared" si="9"/>
        <v>316</v>
      </c>
      <c r="B327" s="112" t="s">
        <v>391</v>
      </c>
      <c r="C327" s="111" t="s">
        <v>280</v>
      </c>
      <c r="D327" s="111" t="s">
        <v>484</v>
      </c>
      <c r="E327" s="111" t="s">
        <v>406</v>
      </c>
      <c r="F327" s="20">
        <f aca="true" t="shared" si="10" ref="F327:F366">G327/1000</f>
        <v>69</v>
      </c>
      <c r="G327" s="113">
        <v>69000</v>
      </c>
    </row>
    <row r="328" spans="1:7" ht="12.75">
      <c r="A328" s="33">
        <f t="shared" si="9"/>
        <v>317</v>
      </c>
      <c r="B328" s="112" t="s">
        <v>288</v>
      </c>
      <c r="C328" s="111" t="s">
        <v>280</v>
      </c>
      <c r="D328" s="111" t="s">
        <v>506</v>
      </c>
      <c r="E328" s="111" t="s">
        <v>334</v>
      </c>
      <c r="F328" s="20">
        <f t="shared" si="10"/>
        <v>40094.7</v>
      </c>
      <c r="G328" s="113">
        <v>40094700</v>
      </c>
    </row>
    <row r="329" spans="1:7" ht="12.75">
      <c r="A329" s="33">
        <f aca="true" t="shared" si="11" ref="A329:A366">1+A328</f>
        <v>318</v>
      </c>
      <c r="B329" s="112" t="s">
        <v>112</v>
      </c>
      <c r="C329" s="111" t="s">
        <v>280</v>
      </c>
      <c r="D329" s="111" t="s">
        <v>113</v>
      </c>
      <c r="E329" s="111" t="s">
        <v>334</v>
      </c>
      <c r="F329" s="20">
        <f t="shared" si="10"/>
        <v>36693</v>
      </c>
      <c r="G329" s="113">
        <v>36693000</v>
      </c>
    </row>
    <row r="330" spans="1:7" ht="12.75">
      <c r="A330" s="33">
        <f t="shared" si="11"/>
        <v>319</v>
      </c>
      <c r="B330" s="112" t="s">
        <v>391</v>
      </c>
      <c r="C330" s="111" t="s">
        <v>280</v>
      </c>
      <c r="D330" s="111" t="s">
        <v>113</v>
      </c>
      <c r="E330" s="111" t="s">
        <v>406</v>
      </c>
      <c r="F330" s="20">
        <f t="shared" si="10"/>
        <v>36693</v>
      </c>
      <c r="G330" s="113">
        <v>36693000</v>
      </c>
    </row>
    <row r="331" spans="1:7" ht="38.25">
      <c r="A331" s="33">
        <f t="shared" si="11"/>
        <v>320</v>
      </c>
      <c r="B331" s="112" t="s">
        <v>622</v>
      </c>
      <c r="C331" s="111" t="s">
        <v>280</v>
      </c>
      <c r="D331" s="111" t="s">
        <v>623</v>
      </c>
      <c r="E331" s="111" t="s">
        <v>334</v>
      </c>
      <c r="F331" s="20">
        <f t="shared" si="10"/>
        <v>3121.7</v>
      </c>
      <c r="G331" s="113">
        <v>3121700</v>
      </c>
    </row>
    <row r="332" spans="1:7" ht="12.75">
      <c r="A332" s="33">
        <f t="shared" si="11"/>
        <v>321</v>
      </c>
      <c r="B332" s="112" t="s">
        <v>391</v>
      </c>
      <c r="C332" s="111" t="s">
        <v>280</v>
      </c>
      <c r="D332" s="111" t="s">
        <v>623</v>
      </c>
      <c r="E332" s="111" t="s">
        <v>406</v>
      </c>
      <c r="F332" s="20">
        <f t="shared" si="10"/>
        <v>3121.7</v>
      </c>
      <c r="G332" s="113">
        <v>3121700</v>
      </c>
    </row>
    <row r="333" spans="1:7" ht="38.25">
      <c r="A333" s="33">
        <f t="shared" si="11"/>
        <v>322</v>
      </c>
      <c r="B333" s="112" t="s">
        <v>624</v>
      </c>
      <c r="C333" s="111" t="s">
        <v>280</v>
      </c>
      <c r="D333" s="111" t="s">
        <v>625</v>
      </c>
      <c r="E333" s="111" t="s">
        <v>334</v>
      </c>
      <c r="F333" s="20">
        <f t="shared" si="10"/>
        <v>117</v>
      </c>
      <c r="G333" s="113">
        <v>117000</v>
      </c>
    </row>
    <row r="334" spans="1:7" ht="12.75">
      <c r="A334" s="33">
        <f t="shared" si="11"/>
        <v>323</v>
      </c>
      <c r="B334" s="112" t="s">
        <v>391</v>
      </c>
      <c r="C334" s="111" t="s">
        <v>280</v>
      </c>
      <c r="D334" s="111" t="s">
        <v>625</v>
      </c>
      <c r="E334" s="111" t="s">
        <v>406</v>
      </c>
      <c r="F334" s="20">
        <f t="shared" si="10"/>
        <v>117</v>
      </c>
      <c r="G334" s="113">
        <v>117000</v>
      </c>
    </row>
    <row r="335" spans="1:7" ht="12.75">
      <c r="A335" s="33">
        <f t="shared" si="11"/>
        <v>324</v>
      </c>
      <c r="B335" s="112" t="s">
        <v>974</v>
      </c>
      <c r="C335" s="111" t="s">
        <v>280</v>
      </c>
      <c r="D335" s="111" t="s">
        <v>972</v>
      </c>
      <c r="E335" s="111" t="s">
        <v>334</v>
      </c>
      <c r="F335" s="20">
        <f t="shared" si="10"/>
        <v>163</v>
      </c>
      <c r="G335" s="113">
        <v>163000</v>
      </c>
    </row>
    <row r="336" spans="1:7" ht="12.75">
      <c r="A336" s="33">
        <f t="shared" si="11"/>
        <v>325</v>
      </c>
      <c r="B336" s="112" t="s">
        <v>391</v>
      </c>
      <c r="C336" s="111" t="s">
        <v>280</v>
      </c>
      <c r="D336" s="111" t="s">
        <v>972</v>
      </c>
      <c r="E336" s="111" t="s">
        <v>406</v>
      </c>
      <c r="F336" s="20">
        <f t="shared" si="10"/>
        <v>163</v>
      </c>
      <c r="G336" s="113">
        <v>163000</v>
      </c>
    </row>
    <row r="337" spans="1:7" ht="12.75">
      <c r="A337" s="33">
        <f t="shared" si="11"/>
        <v>326</v>
      </c>
      <c r="B337" s="112" t="s">
        <v>611</v>
      </c>
      <c r="C337" s="111" t="s">
        <v>280</v>
      </c>
      <c r="D337" s="111" t="s">
        <v>612</v>
      </c>
      <c r="E337" s="111" t="s">
        <v>334</v>
      </c>
      <c r="F337" s="20">
        <f t="shared" si="10"/>
        <v>4442.78</v>
      </c>
      <c r="G337" s="113">
        <v>4442780</v>
      </c>
    </row>
    <row r="338" spans="1:7" ht="25.5">
      <c r="A338" s="33">
        <f t="shared" si="11"/>
        <v>327</v>
      </c>
      <c r="B338" s="112" t="s">
        <v>618</v>
      </c>
      <c r="C338" s="111" t="s">
        <v>280</v>
      </c>
      <c r="D338" s="111" t="s">
        <v>619</v>
      </c>
      <c r="E338" s="111" t="s">
        <v>334</v>
      </c>
      <c r="F338" s="20">
        <f t="shared" si="10"/>
        <v>4442.78</v>
      </c>
      <c r="G338" s="113">
        <v>4442780</v>
      </c>
    </row>
    <row r="339" spans="1:7" ht="12.75">
      <c r="A339" s="33">
        <f t="shared" si="11"/>
        <v>328</v>
      </c>
      <c r="B339" s="112" t="s">
        <v>391</v>
      </c>
      <c r="C339" s="111" t="s">
        <v>280</v>
      </c>
      <c r="D339" s="111" t="s">
        <v>619</v>
      </c>
      <c r="E339" s="111" t="s">
        <v>406</v>
      </c>
      <c r="F339" s="20">
        <f t="shared" si="10"/>
        <v>4442.78</v>
      </c>
      <c r="G339" s="113">
        <v>4442780</v>
      </c>
    </row>
    <row r="340" spans="1:7" ht="12.75">
      <c r="A340" s="33">
        <f t="shared" si="11"/>
        <v>329</v>
      </c>
      <c r="B340" s="112" t="s">
        <v>600</v>
      </c>
      <c r="C340" s="111" t="s">
        <v>280</v>
      </c>
      <c r="D340" s="111" t="s">
        <v>601</v>
      </c>
      <c r="E340" s="111" t="s">
        <v>334</v>
      </c>
      <c r="F340" s="20">
        <f t="shared" si="10"/>
        <v>0.5</v>
      </c>
      <c r="G340" s="113">
        <v>500</v>
      </c>
    </row>
    <row r="341" spans="1:7" ht="51">
      <c r="A341" s="33">
        <f t="shared" si="11"/>
        <v>330</v>
      </c>
      <c r="B341" s="112" t="s">
        <v>209</v>
      </c>
      <c r="C341" s="111" t="s">
        <v>280</v>
      </c>
      <c r="D341" s="111" t="s">
        <v>529</v>
      </c>
      <c r="E341" s="111" t="s">
        <v>334</v>
      </c>
      <c r="F341" s="20">
        <f t="shared" si="10"/>
        <v>0.5</v>
      </c>
      <c r="G341" s="113">
        <v>500</v>
      </c>
    </row>
    <row r="342" spans="1:7" ht="12.75">
      <c r="A342" s="33">
        <f t="shared" si="11"/>
        <v>331</v>
      </c>
      <c r="B342" s="112" t="s">
        <v>398</v>
      </c>
      <c r="C342" s="111" t="s">
        <v>280</v>
      </c>
      <c r="D342" s="111" t="s">
        <v>529</v>
      </c>
      <c r="E342" s="111" t="s">
        <v>281</v>
      </c>
      <c r="F342" s="20">
        <f t="shared" si="10"/>
        <v>0.5</v>
      </c>
      <c r="G342" s="113">
        <v>500</v>
      </c>
    </row>
    <row r="343" spans="1:7" ht="12.75">
      <c r="A343" s="33">
        <f t="shared" si="11"/>
        <v>332</v>
      </c>
      <c r="B343" s="112" t="s">
        <v>289</v>
      </c>
      <c r="C343" s="111" t="s">
        <v>280</v>
      </c>
      <c r="D343" s="111" t="s">
        <v>331</v>
      </c>
      <c r="E343" s="111" t="s">
        <v>334</v>
      </c>
      <c r="F343" s="20">
        <f t="shared" si="10"/>
        <v>55104.60782</v>
      </c>
      <c r="G343" s="113">
        <v>55104607.82</v>
      </c>
    </row>
    <row r="344" spans="1:7" ht="38.25">
      <c r="A344" s="33">
        <f t="shared" si="11"/>
        <v>333</v>
      </c>
      <c r="B344" s="112" t="s">
        <v>127</v>
      </c>
      <c r="C344" s="111" t="s">
        <v>280</v>
      </c>
      <c r="D344" s="111" t="s">
        <v>270</v>
      </c>
      <c r="E344" s="111" t="s">
        <v>334</v>
      </c>
      <c r="F344" s="20">
        <f t="shared" si="10"/>
        <v>11036.876</v>
      </c>
      <c r="G344" s="113">
        <v>11036876</v>
      </c>
    </row>
    <row r="345" spans="1:7" ht="12.75">
      <c r="A345" s="33">
        <f t="shared" si="11"/>
        <v>334</v>
      </c>
      <c r="B345" s="112" t="s">
        <v>391</v>
      </c>
      <c r="C345" s="111" t="s">
        <v>280</v>
      </c>
      <c r="D345" s="111" t="s">
        <v>270</v>
      </c>
      <c r="E345" s="111" t="s">
        <v>406</v>
      </c>
      <c r="F345" s="20">
        <f t="shared" si="10"/>
        <v>11036.876</v>
      </c>
      <c r="G345" s="113">
        <v>11036876</v>
      </c>
    </row>
    <row r="346" spans="1:7" ht="25.5">
      <c r="A346" s="33">
        <f t="shared" si="11"/>
        <v>335</v>
      </c>
      <c r="B346" s="112" t="s">
        <v>135</v>
      </c>
      <c r="C346" s="111" t="s">
        <v>280</v>
      </c>
      <c r="D346" s="111" t="s">
        <v>407</v>
      </c>
      <c r="E346" s="111" t="s">
        <v>334</v>
      </c>
      <c r="F346" s="20">
        <f t="shared" si="10"/>
        <v>7590.6808200000005</v>
      </c>
      <c r="G346" s="113">
        <v>7590680.82</v>
      </c>
    </row>
    <row r="347" spans="1:7" ht="12.75">
      <c r="A347" s="33">
        <f t="shared" si="11"/>
        <v>336</v>
      </c>
      <c r="B347" s="112" t="s">
        <v>391</v>
      </c>
      <c r="C347" s="111" t="s">
        <v>280</v>
      </c>
      <c r="D347" s="111" t="s">
        <v>407</v>
      </c>
      <c r="E347" s="111" t="s">
        <v>406</v>
      </c>
      <c r="F347" s="20">
        <f t="shared" si="10"/>
        <v>7590.6808200000005</v>
      </c>
      <c r="G347" s="113">
        <v>7590680.82</v>
      </c>
    </row>
    <row r="348" spans="1:7" ht="38.25">
      <c r="A348" s="33">
        <f t="shared" si="11"/>
        <v>337</v>
      </c>
      <c r="B348" s="112" t="s">
        <v>133</v>
      </c>
      <c r="C348" s="111" t="s">
        <v>280</v>
      </c>
      <c r="D348" s="111" t="s">
        <v>57</v>
      </c>
      <c r="E348" s="111" t="s">
        <v>334</v>
      </c>
      <c r="F348" s="20">
        <f t="shared" si="10"/>
        <v>36477.051</v>
      </c>
      <c r="G348" s="113">
        <v>36477051</v>
      </c>
    </row>
    <row r="349" spans="1:7" ht="12.75">
      <c r="A349" s="33">
        <f t="shared" si="11"/>
        <v>338</v>
      </c>
      <c r="B349" s="112" t="s">
        <v>391</v>
      </c>
      <c r="C349" s="111" t="s">
        <v>280</v>
      </c>
      <c r="D349" s="111" t="s">
        <v>57</v>
      </c>
      <c r="E349" s="111" t="s">
        <v>406</v>
      </c>
      <c r="F349" s="20">
        <f t="shared" si="10"/>
        <v>36477.051</v>
      </c>
      <c r="G349" s="113">
        <v>36477051</v>
      </c>
    </row>
    <row r="350" spans="1:7" ht="25.5">
      <c r="A350" s="33">
        <f t="shared" si="11"/>
        <v>339</v>
      </c>
      <c r="B350" s="112" t="s">
        <v>488</v>
      </c>
      <c r="C350" s="111" t="s">
        <v>280</v>
      </c>
      <c r="D350" s="111" t="s">
        <v>489</v>
      </c>
      <c r="E350" s="111" t="s">
        <v>334</v>
      </c>
      <c r="F350" s="20">
        <f t="shared" si="10"/>
        <v>4844.229</v>
      </c>
      <c r="G350" s="113">
        <v>4844229</v>
      </c>
    </row>
    <row r="351" spans="1:7" ht="38.25">
      <c r="A351" s="33">
        <f t="shared" si="11"/>
        <v>340</v>
      </c>
      <c r="B351" s="112" t="s">
        <v>689</v>
      </c>
      <c r="C351" s="111" t="s">
        <v>280</v>
      </c>
      <c r="D351" s="111" t="s">
        <v>688</v>
      </c>
      <c r="E351" s="111" t="s">
        <v>334</v>
      </c>
      <c r="F351" s="20">
        <f t="shared" si="10"/>
        <v>87.1</v>
      </c>
      <c r="G351" s="113">
        <v>87100</v>
      </c>
    </row>
    <row r="352" spans="1:7" ht="12.75">
      <c r="A352" s="33">
        <f t="shared" si="11"/>
        <v>341</v>
      </c>
      <c r="B352" s="112" t="s">
        <v>391</v>
      </c>
      <c r="C352" s="111" t="s">
        <v>280</v>
      </c>
      <c r="D352" s="111" t="s">
        <v>688</v>
      </c>
      <c r="E352" s="111" t="s">
        <v>406</v>
      </c>
      <c r="F352" s="20">
        <f t="shared" si="10"/>
        <v>87.1</v>
      </c>
      <c r="G352" s="113">
        <v>87100</v>
      </c>
    </row>
    <row r="353" spans="1:7" ht="25.5">
      <c r="A353" s="33">
        <f t="shared" si="11"/>
        <v>342</v>
      </c>
      <c r="B353" s="112" t="s">
        <v>490</v>
      </c>
      <c r="C353" s="111" t="s">
        <v>280</v>
      </c>
      <c r="D353" s="111" t="s">
        <v>491</v>
      </c>
      <c r="E353" s="111" t="s">
        <v>334</v>
      </c>
      <c r="F353" s="20">
        <f t="shared" si="10"/>
        <v>4757.129</v>
      </c>
      <c r="G353" s="113">
        <v>4757129</v>
      </c>
    </row>
    <row r="354" spans="1:7" ht="12.75">
      <c r="A354" s="33">
        <f t="shared" si="11"/>
        <v>343</v>
      </c>
      <c r="B354" s="112" t="s">
        <v>391</v>
      </c>
      <c r="C354" s="111" t="s">
        <v>280</v>
      </c>
      <c r="D354" s="111" t="s">
        <v>491</v>
      </c>
      <c r="E354" s="111" t="s">
        <v>406</v>
      </c>
      <c r="F354" s="20">
        <f t="shared" si="10"/>
        <v>4757.129</v>
      </c>
      <c r="G354" s="113">
        <v>4757129</v>
      </c>
    </row>
    <row r="355" spans="1:7" ht="25.5">
      <c r="A355" s="33">
        <f t="shared" si="11"/>
        <v>344</v>
      </c>
      <c r="B355" s="112" t="s">
        <v>217</v>
      </c>
      <c r="C355" s="111" t="s">
        <v>280</v>
      </c>
      <c r="D355" s="111" t="s">
        <v>218</v>
      </c>
      <c r="E355" s="111" t="s">
        <v>334</v>
      </c>
      <c r="F355" s="20">
        <f t="shared" si="10"/>
        <v>10493.2</v>
      </c>
      <c r="G355" s="113">
        <v>10493200</v>
      </c>
    </row>
    <row r="356" spans="1:7" ht="25.5">
      <c r="A356" s="33">
        <f t="shared" si="11"/>
        <v>345</v>
      </c>
      <c r="B356" s="112" t="s">
        <v>180</v>
      </c>
      <c r="C356" s="111" t="s">
        <v>280</v>
      </c>
      <c r="D356" s="111" t="s">
        <v>48</v>
      </c>
      <c r="E356" s="111" t="s">
        <v>334</v>
      </c>
      <c r="F356" s="20">
        <f t="shared" si="10"/>
        <v>10493.2</v>
      </c>
      <c r="G356" s="113">
        <v>10493200</v>
      </c>
    </row>
    <row r="357" spans="1:7" ht="12.75">
      <c r="A357" s="33">
        <f t="shared" si="11"/>
        <v>346</v>
      </c>
      <c r="B357" s="112" t="s">
        <v>391</v>
      </c>
      <c r="C357" s="111" t="s">
        <v>280</v>
      </c>
      <c r="D357" s="111" t="s">
        <v>48</v>
      </c>
      <c r="E357" s="111" t="s">
        <v>406</v>
      </c>
      <c r="F357" s="20">
        <f t="shared" si="10"/>
        <v>10493.2</v>
      </c>
      <c r="G357" s="113">
        <v>10493200</v>
      </c>
    </row>
    <row r="358" spans="1:7" ht="25.5">
      <c r="A358" s="33">
        <f t="shared" si="11"/>
        <v>347</v>
      </c>
      <c r="B358" s="112" t="s">
        <v>485</v>
      </c>
      <c r="C358" s="111" t="s">
        <v>280</v>
      </c>
      <c r="D358" s="111" t="s">
        <v>486</v>
      </c>
      <c r="E358" s="111" t="s">
        <v>334</v>
      </c>
      <c r="F358" s="20">
        <f t="shared" si="10"/>
        <v>1140</v>
      </c>
      <c r="G358" s="113">
        <v>1140000</v>
      </c>
    </row>
    <row r="359" spans="1:7" ht="63.75">
      <c r="A359" s="33">
        <f t="shared" si="11"/>
        <v>348</v>
      </c>
      <c r="B359" s="112" t="s">
        <v>626</v>
      </c>
      <c r="C359" s="111" t="s">
        <v>280</v>
      </c>
      <c r="D359" s="111" t="s">
        <v>492</v>
      </c>
      <c r="E359" s="111" t="s">
        <v>334</v>
      </c>
      <c r="F359" s="20">
        <f t="shared" si="10"/>
        <v>20</v>
      </c>
      <c r="G359" s="113">
        <v>20000</v>
      </c>
    </row>
    <row r="360" spans="1:7" s="23" customFormat="1" ht="12.75">
      <c r="A360" s="33">
        <f t="shared" si="11"/>
        <v>349</v>
      </c>
      <c r="B360" s="112" t="s">
        <v>391</v>
      </c>
      <c r="C360" s="111" t="s">
        <v>280</v>
      </c>
      <c r="D360" s="111" t="s">
        <v>492</v>
      </c>
      <c r="E360" s="111" t="s">
        <v>406</v>
      </c>
      <c r="F360" s="20">
        <f t="shared" si="10"/>
        <v>20</v>
      </c>
      <c r="G360" s="113">
        <v>20000</v>
      </c>
    </row>
    <row r="361" spans="1:7" ht="63.75">
      <c r="A361" s="33">
        <f t="shared" si="11"/>
        <v>350</v>
      </c>
      <c r="B361" s="112" t="s">
        <v>620</v>
      </c>
      <c r="C361" s="111" t="s">
        <v>280</v>
      </c>
      <c r="D361" s="111" t="s">
        <v>487</v>
      </c>
      <c r="E361" s="111" t="s">
        <v>334</v>
      </c>
      <c r="F361" s="20">
        <f t="shared" si="10"/>
        <v>1120</v>
      </c>
      <c r="G361" s="113">
        <v>1120000</v>
      </c>
    </row>
    <row r="362" spans="1:7" ht="12.75">
      <c r="A362" s="33">
        <f t="shared" si="11"/>
        <v>351</v>
      </c>
      <c r="B362" s="112" t="s">
        <v>391</v>
      </c>
      <c r="C362" s="111" t="s">
        <v>280</v>
      </c>
      <c r="D362" s="111" t="s">
        <v>487</v>
      </c>
      <c r="E362" s="111" t="s">
        <v>406</v>
      </c>
      <c r="F362" s="20">
        <f t="shared" si="10"/>
        <v>1120</v>
      </c>
      <c r="G362" s="113">
        <v>1120000</v>
      </c>
    </row>
    <row r="363" spans="1:7" ht="38.25">
      <c r="A363" s="33">
        <f t="shared" si="11"/>
        <v>352</v>
      </c>
      <c r="B363" s="112" t="s">
        <v>144</v>
      </c>
      <c r="C363" s="111" t="s">
        <v>280</v>
      </c>
      <c r="D363" s="111" t="s">
        <v>145</v>
      </c>
      <c r="E363" s="111" t="s">
        <v>334</v>
      </c>
      <c r="F363" s="20">
        <f t="shared" si="10"/>
        <v>5215.2</v>
      </c>
      <c r="G363" s="113">
        <v>5215200</v>
      </c>
    </row>
    <row r="364" spans="1:7" ht="12.75">
      <c r="A364" s="33">
        <f t="shared" si="11"/>
        <v>353</v>
      </c>
      <c r="B364" s="112" t="s">
        <v>146</v>
      </c>
      <c r="C364" s="111" t="s">
        <v>280</v>
      </c>
      <c r="D364" s="111" t="s">
        <v>147</v>
      </c>
      <c r="E364" s="111" t="s">
        <v>334</v>
      </c>
      <c r="F364" s="20">
        <f t="shared" si="10"/>
        <v>5215.2</v>
      </c>
      <c r="G364" s="113">
        <v>5215200</v>
      </c>
    </row>
    <row r="365" spans="1:7" ht="12.75">
      <c r="A365" s="33">
        <f t="shared" si="11"/>
        <v>354</v>
      </c>
      <c r="B365" s="112" t="s">
        <v>391</v>
      </c>
      <c r="C365" s="111" t="s">
        <v>280</v>
      </c>
      <c r="D365" s="111" t="s">
        <v>147</v>
      </c>
      <c r="E365" s="111" t="s">
        <v>406</v>
      </c>
      <c r="F365" s="20">
        <f t="shared" si="10"/>
        <v>5215.2</v>
      </c>
      <c r="G365" s="113">
        <v>5215200</v>
      </c>
    </row>
    <row r="366" spans="1:7" ht="12.75">
      <c r="A366" s="108">
        <f t="shared" si="11"/>
        <v>355</v>
      </c>
      <c r="B366" s="107" t="s">
        <v>457</v>
      </c>
      <c r="C366" s="107"/>
      <c r="D366" s="107"/>
      <c r="E366" s="107"/>
      <c r="F366" s="106">
        <f t="shared" si="10"/>
        <v>922098.94712</v>
      </c>
      <c r="G366" s="114">
        <v>922098947.12</v>
      </c>
    </row>
  </sheetData>
  <sheetProtection/>
  <autoFilter ref="A10:G366"/>
  <mergeCells count="2">
    <mergeCell ref="A8:F8"/>
    <mergeCell ref="B366:E366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5"/>
  <sheetViews>
    <sheetView zoomScalePageLayoutView="0" workbookViewId="0" topLeftCell="A197">
      <selection activeCell="B208" sqref="B208"/>
    </sheetView>
  </sheetViews>
  <sheetFormatPr defaultColWidth="9.00390625" defaultRowHeight="12.75"/>
  <cols>
    <col min="1" max="1" width="4.75390625" style="29" customWidth="1"/>
    <col min="2" max="2" width="66.00390625" style="2" customWidth="1"/>
    <col min="3" max="3" width="4.75390625" style="2" customWidth="1"/>
    <col min="4" max="5" width="6.75390625" style="2" customWidth="1"/>
    <col min="6" max="6" width="5.75390625" style="2" customWidth="1"/>
    <col min="7" max="7" width="9.00390625" style="2" customWidth="1"/>
    <col min="8" max="8" width="5.75390625" style="2" hidden="1" customWidth="1"/>
    <col min="9" max="16384" width="9.125" style="4" customWidth="1"/>
  </cols>
  <sheetData>
    <row r="1" spans="3:7" ht="12">
      <c r="C1" s="6"/>
      <c r="D1" s="6"/>
      <c r="G1" s="1" t="s">
        <v>522</v>
      </c>
    </row>
    <row r="2" spans="3:7" ht="12">
      <c r="C2" s="6"/>
      <c r="D2" s="6"/>
      <c r="G2" s="1" t="s">
        <v>531</v>
      </c>
    </row>
    <row r="3" spans="3:7" ht="12">
      <c r="C3" s="6"/>
      <c r="D3" s="6"/>
      <c r="G3" s="1" t="s">
        <v>332</v>
      </c>
    </row>
    <row r="4" spans="3:7" ht="12">
      <c r="C4" s="6"/>
      <c r="D4" s="6"/>
      <c r="G4" s="1" t="s">
        <v>333</v>
      </c>
    </row>
    <row r="5" spans="3:7" ht="12">
      <c r="C5" s="6"/>
      <c r="D5" s="6"/>
      <c r="G5" s="1" t="s">
        <v>332</v>
      </c>
    </row>
    <row r="6" spans="3:7" ht="12">
      <c r="C6" s="6"/>
      <c r="D6" s="6"/>
      <c r="G6" s="1" t="s">
        <v>170</v>
      </c>
    </row>
    <row r="7" spans="3:4" ht="12">
      <c r="C7" s="6"/>
      <c r="D7" s="6"/>
    </row>
    <row r="8" spans="1:8" ht="12">
      <c r="A8" s="98" t="s">
        <v>118</v>
      </c>
      <c r="B8" s="99"/>
      <c r="C8" s="99"/>
      <c r="D8" s="99"/>
      <c r="E8" s="99"/>
      <c r="F8" s="99"/>
      <c r="G8" s="99"/>
      <c r="H8" s="4"/>
    </row>
    <row r="9" spans="2:8" ht="12">
      <c r="B9" s="8"/>
      <c r="C9" s="8"/>
      <c r="D9" s="8"/>
      <c r="E9" s="8"/>
      <c r="F9" s="8"/>
      <c r="G9" s="8"/>
      <c r="H9" s="8"/>
    </row>
    <row r="10" spans="1:8" ht="78.75">
      <c r="A10" s="32" t="s">
        <v>340</v>
      </c>
      <c r="B10" s="3" t="s">
        <v>242</v>
      </c>
      <c r="C10" s="3" t="s">
        <v>243</v>
      </c>
      <c r="D10" s="3" t="s">
        <v>244</v>
      </c>
      <c r="E10" s="3" t="s">
        <v>241</v>
      </c>
      <c r="F10" s="3" t="s">
        <v>245</v>
      </c>
      <c r="G10" s="3" t="s">
        <v>246</v>
      </c>
      <c r="H10" s="3"/>
    </row>
    <row r="11" spans="1:8" ht="12">
      <c r="A11" s="3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/>
    </row>
    <row r="12" spans="1:8" ht="25.5">
      <c r="A12" s="108">
        <v>1</v>
      </c>
      <c r="B12" s="110" t="s">
        <v>50</v>
      </c>
      <c r="C12" s="104" t="s">
        <v>51</v>
      </c>
      <c r="D12" s="104" t="s">
        <v>335</v>
      </c>
      <c r="E12" s="104" t="s">
        <v>52</v>
      </c>
      <c r="F12" s="104" t="s">
        <v>334</v>
      </c>
      <c r="G12" s="106">
        <f>H12/1000</f>
        <v>4312</v>
      </c>
      <c r="H12" s="113">
        <v>4312000</v>
      </c>
    </row>
    <row r="13" spans="1:8" ht="12.75">
      <c r="A13" s="33">
        <f>1+A12</f>
        <v>2</v>
      </c>
      <c r="B13" s="112" t="s">
        <v>521</v>
      </c>
      <c r="C13" s="117" t="s">
        <v>51</v>
      </c>
      <c r="D13" s="117" t="s">
        <v>416</v>
      </c>
      <c r="E13" s="117" t="s">
        <v>52</v>
      </c>
      <c r="F13" s="117" t="s">
        <v>334</v>
      </c>
      <c r="G13" s="20">
        <f aca="true" t="shared" si="0" ref="G13:G76">H13/1000</f>
        <v>4312</v>
      </c>
      <c r="H13" s="113">
        <v>4312000</v>
      </c>
    </row>
    <row r="14" spans="1:8" ht="12.75">
      <c r="A14" s="33">
        <f aca="true" t="shared" si="1" ref="A14:A77">1+A13</f>
        <v>3</v>
      </c>
      <c r="B14" s="112" t="s">
        <v>207</v>
      </c>
      <c r="C14" s="117" t="s">
        <v>51</v>
      </c>
      <c r="D14" s="117" t="s">
        <v>53</v>
      </c>
      <c r="E14" s="117" t="s">
        <v>52</v>
      </c>
      <c r="F14" s="117" t="s">
        <v>334</v>
      </c>
      <c r="G14" s="20">
        <f t="shared" si="0"/>
        <v>4312</v>
      </c>
      <c r="H14" s="113">
        <v>4312000</v>
      </c>
    </row>
    <row r="15" spans="1:8" ht="12.75">
      <c r="A15" s="33">
        <f t="shared" si="1"/>
        <v>4</v>
      </c>
      <c r="B15" s="112" t="s">
        <v>321</v>
      </c>
      <c r="C15" s="117" t="s">
        <v>51</v>
      </c>
      <c r="D15" s="117" t="s">
        <v>53</v>
      </c>
      <c r="E15" s="117" t="s">
        <v>54</v>
      </c>
      <c r="F15" s="117" t="s">
        <v>334</v>
      </c>
      <c r="G15" s="20">
        <f t="shared" si="0"/>
        <v>4312</v>
      </c>
      <c r="H15" s="113">
        <v>4312000</v>
      </c>
    </row>
    <row r="16" spans="1:8" ht="25.5">
      <c r="A16" s="33">
        <f t="shared" si="1"/>
        <v>5</v>
      </c>
      <c r="B16" s="112" t="s">
        <v>493</v>
      </c>
      <c r="C16" s="117" t="s">
        <v>51</v>
      </c>
      <c r="D16" s="117" t="s">
        <v>53</v>
      </c>
      <c r="E16" s="117" t="s">
        <v>470</v>
      </c>
      <c r="F16" s="117" t="s">
        <v>334</v>
      </c>
      <c r="G16" s="20">
        <f t="shared" si="0"/>
        <v>1308.088</v>
      </c>
      <c r="H16" s="113">
        <v>1308088</v>
      </c>
    </row>
    <row r="17" spans="1:8" ht="12.75">
      <c r="A17" s="33">
        <f t="shared" si="1"/>
        <v>6</v>
      </c>
      <c r="B17" s="112" t="s">
        <v>97</v>
      </c>
      <c r="C17" s="117" t="s">
        <v>51</v>
      </c>
      <c r="D17" s="117" t="s">
        <v>53</v>
      </c>
      <c r="E17" s="117" t="s">
        <v>470</v>
      </c>
      <c r="F17" s="117" t="s">
        <v>419</v>
      </c>
      <c r="G17" s="20">
        <f t="shared" si="0"/>
        <v>1308.088</v>
      </c>
      <c r="H17" s="113">
        <v>1308088</v>
      </c>
    </row>
    <row r="18" spans="1:8" ht="12.75">
      <c r="A18" s="33">
        <f t="shared" si="1"/>
        <v>7</v>
      </c>
      <c r="B18" s="112" t="s">
        <v>148</v>
      </c>
      <c r="C18" s="117" t="s">
        <v>51</v>
      </c>
      <c r="D18" s="117" t="s">
        <v>53</v>
      </c>
      <c r="E18" s="117" t="s">
        <v>123</v>
      </c>
      <c r="F18" s="117" t="s">
        <v>334</v>
      </c>
      <c r="G18" s="20">
        <f t="shared" si="0"/>
        <v>3003.912</v>
      </c>
      <c r="H18" s="113">
        <v>3003912</v>
      </c>
    </row>
    <row r="19" spans="1:8" ht="12.75">
      <c r="A19" s="33">
        <f t="shared" si="1"/>
        <v>8</v>
      </c>
      <c r="B19" s="112" t="s">
        <v>97</v>
      </c>
      <c r="C19" s="117" t="s">
        <v>51</v>
      </c>
      <c r="D19" s="117" t="s">
        <v>53</v>
      </c>
      <c r="E19" s="117" t="s">
        <v>123</v>
      </c>
      <c r="F19" s="117" t="s">
        <v>419</v>
      </c>
      <c r="G19" s="20">
        <f t="shared" si="0"/>
        <v>3003.912</v>
      </c>
      <c r="H19" s="113">
        <v>3003912</v>
      </c>
    </row>
    <row r="20" spans="1:8" ht="12.75">
      <c r="A20" s="108">
        <f t="shared" si="1"/>
        <v>9</v>
      </c>
      <c r="B20" s="110" t="s">
        <v>525</v>
      </c>
      <c r="C20" s="104" t="s">
        <v>520</v>
      </c>
      <c r="D20" s="104" t="s">
        <v>335</v>
      </c>
      <c r="E20" s="104" t="s">
        <v>52</v>
      </c>
      <c r="F20" s="104" t="s">
        <v>334</v>
      </c>
      <c r="G20" s="106">
        <f t="shared" si="0"/>
        <v>371351.14797000005</v>
      </c>
      <c r="H20" s="113">
        <v>371351147.97</v>
      </c>
    </row>
    <row r="21" spans="1:8" ht="12.75">
      <c r="A21" s="33">
        <f t="shared" si="1"/>
        <v>10</v>
      </c>
      <c r="B21" s="112" t="s">
        <v>521</v>
      </c>
      <c r="C21" s="117" t="s">
        <v>520</v>
      </c>
      <c r="D21" s="117" t="s">
        <v>416</v>
      </c>
      <c r="E21" s="117" t="s">
        <v>52</v>
      </c>
      <c r="F21" s="117" t="s">
        <v>334</v>
      </c>
      <c r="G21" s="20">
        <f t="shared" si="0"/>
        <v>73527.54336</v>
      </c>
      <c r="H21" s="113">
        <v>73527543.36</v>
      </c>
    </row>
    <row r="22" spans="1:8" ht="25.5">
      <c r="A22" s="33">
        <f t="shared" si="1"/>
        <v>11</v>
      </c>
      <c r="B22" s="112" t="s">
        <v>341</v>
      </c>
      <c r="C22" s="117" t="s">
        <v>520</v>
      </c>
      <c r="D22" s="117" t="s">
        <v>417</v>
      </c>
      <c r="E22" s="117" t="s">
        <v>52</v>
      </c>
      <c r="F22" s="117" t="s">
        <v>334</v>
      </c>
      <c r="G22" s="20">
        <f t="shared" si="0"/>
        <v>1205.26</v>
      </c>
      <c r="H22" s="113">
        <v>1205260</v>
      </c>
    </row>
    <row r="23" spans="1:8" ht="38.25">
      <c r="A23" s="33">
        <f t="shared" si="1"/>
        <v>12</v>
      </c>
      <c r="B23" s="112" t="s">
        <v>322</v>
      </c>
      <c r="C23" s="117" t="s">
        <v>520</v>
      </c>
      <c r="D23" s="117" t="s">
        <v>417</v>
      </c>
      <c r="E23" s="117" t="s">
        <v>458</v>
      </c>
      <c r="F23" s="117" t="s">
        <v>334</v>
      </c>
      <c r="G23" s="20">
        <f t="shared" si="0"/>
        <v>1205.26</v>
      </c>
      <c r="H23" s="113">
        <v>1205260</v>
      </c>
    </row>
    <row r="24" spans="1:8" ht="12.75">
      <c r="A24" s="33">
        <f t="shared" si="1"/>
        <v>13</v>
      </c>
      <c r="B24" s="112" t="s">
        <v>98</v>
      </c>
      <c r="C24" s="117" t="s">
        <v>520</v>
      </c>
      <c r="D24" s="117" t="s">
        <v>417</v>
      </c>
      <c r="E24" s="117" t="s">
        <v>418</v>
      </c>
      <c r="F24" s="117" t="s">
        <v>334</v>
      </c>
      <c r="G24" s="20">
        <f t="shared" si="0"/>
        <v>1205.26</v>
      </c>
      <c r="H24" s="113">
        <v>1205260</v>
      </c>
    </row>
    <row r="25" spans="1:8" ht="12.75">
      <c r="A25" s="33">
        <f t="shared" si="1"/>
        <v>14</v>
      </c>
      <c r="B25" s="112" t="s">
        <v>97</v>
      </c>
      <c r="C25" s="117" t="s">
        <v>520</v>
      </c>
      <c r="D25" s="117" t="s">
        <v>417</v>
      </c>
      <c r="E25" s="117" t="s">
        <v>418</v>
      </c>
      <c r="F25" s="117" t="s">
        <v>419</v>
      </c>
      <c r="G25" s="20">
        <f t="shared" si="0"/>
        <v>1205.26</v>
      </c>
      <c r="H25" s="113">
        <v>1205260</v>
      </c>
    </row>
    <row r="26" spans="1:8" ht="38.25">
      <c r="A26" s="33">
        <f t="shared" si="1"/>
        <v>15</v>
      </c>
      <c r="B26" s="112" t="s">
        <v>204</v>
      </c>
      <c r="C26" s="117" t="s">
        <v>520</v>
      </c>
      <c r="D26" s="117" t="s">
        <v>424</v>
      </c>
      <c r="E26" s="117" t="s">
        <v>52</v>
      </c>
      <c r="F26" s="117" t="s">
        <v>334</v>
      </c>
      <c r="G26" s="20">
        <f t="shared" si="0"/>
        <v>22872.48</v>
      </c>
      <c r="H26" s="113">
        <v>22872480</v>
      </c>
    </row>
    <row r="27" spans="1:8" ht="38.25">
      <c r="A27" s="33">
        <f t="shared" si="1"/>
        <v>16</v>
      </c>
      <c r="B27" s="112" t="s">
        <v>322</v>
      </c>
      <c r="C27" s="117" t="s">
        <v>520</v>
      </c>
      <c r="D27" s="117" t="s">
        <v>424</v>
      </c>
      <c r="E27" s="117" t="s">
        <v>458</v>
      </c>
      <c r="F27" s="117" t="s">
        <v>334</v>
      </c>
      <c r="G27" s="20">
        <f t="shared" si="0"/>
        <v>22872.48</v>
      </c>
      <c r="H27" s="113">
        <v>22872480</v>
      </c>
    </row>
    <row r="28" spans="1:8" ht="12.75">
      <c r="A28" s="33">
        <f t="shared" si="1"/>
        <v>17</v>
      </c>
      <c r="B28" s="112" t="s">
        <v>99</v>
      </c>
      <c r="C28" s="117" t="s">
        <v>520</v>
      </c>
      <c r="D28" s="117" t="s">
        <v>424</v>
      </c>
      <c r="E28" s="117" t="s">
        <v>421</v>
      </c>
      <c r="F28" s="117" t="s">
        <v>334</v>
      </c>
      <c r="G28" s="20">
        <f t="shared" si="0"/>
        <v>22872.48</v>
      </c>
      <c r="H28" s="113">
        <v>22872480</v>
      </c>
    </row>
    <row r="29" spans="1:8" ht="12.75">
      <c r="A29" s="33">
        <f t="shared" si="1"/>
        <v>18</v>
      </c>
      <c r="B29" s="112" t="s">
        <v>97</v>
      </c>
      <c r="C29" s="117" t="s">
        <v>520</v>
      </c>
      <c r="D29" s="117" t="s">
        <v>424</v>
      </c>
      <c r="E29" s="117" t="s">
        <v>421</v>
      </c>
      <c r="F29" s="117" t="s">
        <v>419</v>
      </c>
      <c r="G29" s="20">
        <f t="shared" si="0"/>
        <v>22872.48</v>
      </c>
      <c r="H29" s="113">
        <v>22872480</v>
      </c>
    </row>
    <row r="30" spans="1:8" ht="12.75">
      <c r="A30" s="33">
        <f t="shared" si="1"/>
        <v>19</v>
      </c>
      <c r="B30" s="112" t="s">
        <v>467</v>
      </c>
      <c r="C30" s="117" t="s">
        <v>520</v>
      </c>
      <c r="D30" s="117" t="s">
        <v>101</v>
      </c>
      <c r="E30" s="117" t="s">
        <v>52</v>
      </c>
      <c r="F30" s="117" t="s">
        <v>334</v>
      </c>
      <c r="G30" s="20">
        <f t="shared" si="0"/>
        <v>1000</v>
      </c>
      <c r="H30" s="113">
        <v>1000000</v>
      </c>
    </row>
    <row r="31" spans="1:8" ht="12.75">
      <c r="A31" s="33">
        <f t="shared" si="1"/>
        <v>20</v>
      </c>
      <c r="B31" s="112" t="s">
        <v>102</v>
      </c>
      <c r="C31" s="117" t="s">
        <v>520</v>
      </c>
      <c r="D31" s="117" t="s">
        <v>101</v>
      </c>
      <c r="E31" s="117" t="s">
        <v>468</v>
      </c>
      <c r="F31" s="117" t="s">
        <v>334</v>
      </c>
      <c r="G31" s="20">
        <f t="shared" si="0"/>
        <v>1000</v>
      </c>
      <c r="H31" s="113">
        <v>1000000</v>
      </c>
    </row>
    <row r="32" spans="1:8" ht="12.75">
      <c r="A32" s="33">
        <f t="shared" si="1"/>
        <v>21</v>
      </c>
      <c r="B32" s="112" t="s">
        <v>252</v>
      </c>
      <c r="C32" s="117" t="s">
        <v>520</v>
      </c>
      <c r="D32" s="117" t="s">
        <v>101</v>
      </c>
      <c r="E32" s="117" t="s">
        <v>426</v>
      </c>
      <c r="F32" s="117" t="s">
        <v>334</v>
      </c>
      <c r="G32" s="20">
        <f t="shared" si="0"/>
        <v>1000</v>
      </c>
      <c r="H32" s="113">
        <v>1000000</v>
      </c>
    </row>
    <row r="33" spans="1:8" ht="12.75">
      <c r="A33" s="33">
        <f t="shared" si="1"/>
        <v>22</v>
      </c>
      <c r="B33" s="112" t="s">
        <v>253</v>
      </c>
      <c r="C33" s="117" t="s">
        <v>520</v>
      </c>
      <c r="D33" s="117" t="s">
        <v>101</v>
      </c>
      <c r="E33" s="117" t="s">
        <v>426</v>
      </c>
      <c r="F33" s="117" t="s">
        <v>425</v>
      </c>
      <c r="G33" s="20">
        <f t="shared" si="0"/>
        <v>1000</v>
      </c>
      <c r="H33" s="113">
        <v>1000000</v>
      </c>
    </row>
    <row r="34" spans="1:8" ht="12.75">
      <c r="A34" s="33">
        <f t="shared" si="1"/>
        <v>23</v>
      </c>
      <c r="B34" s="112" t="s">
        <v>206</v>
      </c>
      <c r="C34" s="117" t="s">
        <v>520</v>
      </c>
      <c r="D34" s="117" t="s">
        <v>254</v>
      </c>
      <c r="E34" s="117" t="s">
        <v>52</v>
      </c>
      <c r="F34" s="117" t="s">
        <v>334</v>
      </c>
      <c r="G34" s="20">
        <f t="shared" si="0"/>
        <v>48449.80336</v>
      </c>
      <c r="H34" s="113">
        <v>48449803.36</v>
      </c>
    </row>
    <row r="35" spans="1:8" ht="38.25">
      <c r="A35" s="33">
        <f t="shared" si="1"/>
        <v>24</v>
      </c>
      <c r="B35" s="112" t="s">
        <v>322</v>
      </c>
      <c r="C35" s="117" t="s">
        <v>520</v>
      </c>
      <c r="D35" s="117" t="s">
        <v>254</v>
      </c>
      <c r="E35" s="117" t="s">
        <v>458</v>
      </c>
      <c r="F35" s="117" t="s">
        <v>334</v>
      </c>
      <c r="G35" s="20">
        <f t="shared" si="0"/>
        <v>533.79</v>
      </c>
      <c r="H35" s="113">
        <v>533790</v>
      </c>
    </row>
    <row r="36" spans="1:8" ht="12.75">
      <c r="A36" s="33">
        <f t="shared" si="1"/>
        <v>25</v>
      </c>
      <c r="B36" s="112" t="s">
        <v>99</v>
      </c>
      <c r="C36" s="117" t="s">
        <v>520</v>
      </c>
      <c r="D36" s="117" t="s">
        <v>254</v>
      </c>
      <c r="E36" s="117" t="s">
        <v>421</v>
      </c>
      <c r="F36" s="117" t="s">
        <v>334</v>
      </c>
      <c r="G36" s="20">
        <f t="shared" si="0"/>
        <v>329.3</v>
      </c>
      <c r="H36" s="113">
        <v>329300</v>
      </c>
    </row>
    <row r="37" spans="1:8" ht="12.75">
      <c r="A37" s="33">
        <f t="shared" si="1"/>
        <v>26</v>
      </c>
      <c r="B37" s="112" t="s">
        <v>97</v>
      </c>
      <c r="C37" s="117" t="s">
        <v>520</v>
      </c>
      <c r="D37" s="117" t="s">
        <v>254</v>
      </c>
      <c r="E37" s="117" t="s">
        <v>421</v>
      </c>
      <c r="F37" s="117" t="s">
        <v>419</v>
      </c>
      <c r="G37" s="20">
        <f t="shared" si="0"/>
        <v>329.3</v>
      </c>
      <c r="H37" s="113">
        <v>329300</v>
      </c>
    </row>
    <row r="38" spans="1:8" ht="12.75">
      <c r="A38" s="33">
        <f t="shared" si="1"/>
        <v>27</v>
      </c>
      <c r="B38" s="112" t="s">
        <v>258</v>
      </c>
      <c r="C38" s="117" t="s">
        <v>520</v>
      </c>
      <c r="D38" s="117" t="s">
        <v>254</v>
      </c>
      <c r="E38" s="117" t="s">
        <v>743</v>
      </c>
      <c r="F38" s="117" t="s">
        <v>334</v>
      </c>
      <c r="G38" s="20">
        <f t="shared" si="0"/>
        <v>204.49</v>
      </c>
      <c r="H38" s="113">
        <v>204490</v>
      </c>
    </row>
    <row r="39" spans="1:8" ht="12.75">
      <c r="A39" s="33">
        <f t="shared" si="1"/>
        <v>28</v>
      </c>
      <c r="B39" s="112" t="s">
        <v>260</v>
      </c>
      <c r="C39" s="117" t="s">
        <v>520</v>
      </c>
      <c r="D39" s="117" t="s">
        <v>254</v>
      </c>
      <c r="E39" s="117" t="s">
        <v>743</v>
      </c>
      <c r="F39" s="117" t="s">
        <v>440</v>
      </c>
      <c r="G39" s="20">
        <f t="shared" si="0"/>
        <v>204.49</v>
      </c>
      <c r="H39" s="113">
        <v>204490</v>
      </c>
    </row>
    <row r="40" spans="1:8" ht="25.5">
      <c r="A40" s="33">
        <f t="shared" si="1"/>
        <v>29</v>
      </c>
      <c r="B40" s="112" t="s">
        <v>710</v>
      </c>
      <c r="C40" s="117" t="s">
        <v>520</v>
      </c>
      <c r="D40" s="117" t="s">
        <v>254</v>
      </c>
      <c r="E40" s="117" t="s">
        <v>711</v>
      </c>
      <c r="F40" s="117" t="s">
        <v>334</v>
      </c>
      <c r="G40" s="20">
        <f t="shared" si="0"/>
        <v>19825</v>
      </c>
      <c r="H40" s="113">
        <v>19825000</v>
      </c>
    </row>
    <row r="41" spans="1:8" ht="25.5">
      <c r="A41" s="33"/>
      <c r="B41" s="112" t="s">
        <v>712</v>
      </c>
      <c r="C41" s="117" t="s">
        <v>520</v>
      </c>
      <c r="D41" s="117" t="s">
        <v>254</v>
      </c>
      <c r="E41" s="117" t="s">
        <v>713</v>
      </c>
      <c r="F41" s="117" t="s">
        <v>334</v>
      </c>
      <c r="G41" s="20">
        <f t="shared" si="0"/>
        <v>19825</v>
      </c>
      <c r="H41" s="113">
        <v>19825000</v>
      </c>
    </row>
    <row r="42" spans="1:8" ht="12.75">
      <c r="A42" s="33"/>
      <c r="B42" s="112" t="s">
        <v>714</v>
      </c>
      <c r="C42" s="117" t="s">
        <v>520</v>
      </c>
      <c r="D42" s="117" t="s">
        <v>254</v>
      </c>
      <c r="E42" s="117" t="s">
        <v>713</v>
      </c>
      <c r="F42" s="117" t="s">
        <v>715</v>
      </c>
      <c r="G42" s="20">
        <f t="shared" si="0"/>
        <v>19825</v>
      </c>
      <c r="H42" s="113">
        <v>19825000</v>
      </c>
    </row>
    <row r="43" spans="1:8" ht="25.5">
      <c r="A43" s="33">
        <f>1+A40</f>
        <v>30</v>
      </c>
      <c r="B43" s="112" t="s">
        <v>323</v>
      </c>
      <c r="C43" s="117" t="s">
        <v>520</v>
      </c>
      <c r="D43" s="117" t="s">
        <v>254</v>
      </c>
      <c r="E43" s="117" t="s">
        <v>505</v>
      </c>
      <c r="F43" s="117" t="s">
        <v>334</v>
      </c>
      <c r="G43" s="20">
        <f t="shared" si="0"/>
        <v>11336.009</v>
      </c>
      <c r="H43" s="113">
        <v>11336009</v>
      </c>
    </row>
    <row r="44" spans="1:8" ht="25.5">
      <c r="A44" s="33">
        <f t="shared" si="1"/>
        <v>31</v>
      </c>
      <c r="B44" s="112" t="s">
        <v>255</v>
      </c>
      <c r="C44" s="117" t="s">
        <v>520</v>
      </c>
      <c r="D44" s="117" t="s">
        <v>254</v>
      </c>
      <c r="E44" s="117" t="s">
        <v>256</v>
      </c>
      <c r="F44" s="117" t="s">
        <v>334</v>
      </c>
      <c r="G44" s="20">
        <f t="shared" si="0"/>
        <v>11336.009</v>
      </c>
      <c r="H44" s="113">
        <v>11336009</v>
      </c>
    </row>
    <row r="45" spans="1:8" ht="12.75">
      <c r="A45" s="33">
        <f t="shared" si="1"/>
        <v>32</v>
      </c>
      <c r="B45" s="112" t="s">
        <v>97</v>
      </c>
      <c r="C45" s="117" t="s">
        <v>520</v>
      </c>
      <c r="D45" s="117" t="s">
        <v>254</v>
      </c>
      <c r="E45" s="117" t="s">
        <v>256</v>
      </c>
      <c r="F45" s="117" t="s">
        <v>419</v>
      </c>
      <c r="G45" s="20">
        <f t="shared" si="0"/>
        <v>11336.009</v>
      </c>
      <c r="H45" s="113">
        <v>11336009</v>
      </c>
    </row>
    <row r="46" spans="1:8" ht="12.75">
      <c r="A46" s="33">
        <f t="shared" si="1"/>
        <v>33</v>
      </c>
      <c r="B46" s="112" t="s">
        <v>324</v>
      </c>
      <c r="C46" s="117" t="s">
        <v>520</v>
      </c>
      <c r="D46" s="117" t="s">
        <v>254</v>
      </c>
      <c r="E46" s="117" t="s">
        <v>257</v>
      </c>
      <c r="F46" s="117" t="s">
        <v>334</v>
      </c>
      <c r="G46" s="20">
        <f t="shared" si="0"/>
        <v>13006.504359999999</v>
      </c>
      <c r="H46" s="113">
        <v>13006504.36</v>
      </c>
    </row>
    <row r="47" spans="1:8" ht="12.75">
      <c r="A47" s="33">
        <f t="shared" si="1"/>
        <v>34</v>
      </c>
      <c r="B47" s="112" t="s">
        <v>258</v>
      </c>
      <c r="C47" s="117" t="s">
        <v>520</v>
      </c>
      <c r="D47" s="117" t="s">
        <v>254</v>
      </c>
      <c r="E47" s="117" t="s">
        <v>259</v>
      </c>
      <c r="F47" s="117" t="s">
        <v>334</v>
      </c>
      <c r="G47" s="20">
        <f t="shared" si="0"/>
        <v>13006.504359999999</v>
      </c>
      <c r="H47" s="113">
        <v>13006504.36</v>
      </c>
    </row>
    <row r="48" spans="1:8" ht="12.75">
      <c r="A48" s="33">
        <f t="shared" si="1"/>
        <v>35</v>
      </c>
      <c r="B48" s="112" t="s">
        <v>260</v>
      </c>
      <c r="C48" s="117" t="s">
        <v>520</v>
      </c>
      <c r="D48" s="117" t="s">
        <v>254</v>
      </c>
      <c r="E48" s="117" t="s">
        <v>259</v>
      </c>
      <c r="F48" s="117" t="s">
        <v>440</v>
      </c>
      <c r="G48" s="20">
        <f t="shared" si="0"/>
        <v>13006.504359999999</v>
      </c>
      <c r="H48" s="113">
        <v>13006504.36</v>
      </c>
    </row>
    <row r="49" spans="1:8" ht="12.75">
      <c r="A49" s="33">
        <f t="shared" si="1"/>
        <v>36</v>
      </c>
      <c r="B49" s="112" t="s">
        <v>627</v>
      </c>
      <c r="C49" s="117" t="s">
        <v>520</v>
      </c>
      <c r="D49" s="117" t="s">
        <v>254</v>
      </c>
      <c r="E49" s="117" t="s">
        <v>601</v>
      </c>
      <c r="F49" s="117" t="s">
        <v>334</v>
      </c>
      <c r="G49" s="20">
        <f t="shared" si="0"/>
        <v>338.5</v>
      </c>
      <c r="H49" s="113">
        <v>338500</v>
      </c>
    </row>
    <row r="50" spans="1:8" ht="51">
      <c r="A50" s="33">
        <f t="shared" si="1"/>
        <v>37</v>
      </c>
      <c r="B50" s="112" t="s">
        <v>526</v>
      </c>
      <c r="C50" s="117" t="s">
        <v>520</v>
      </c>
      <c r="D50" s="117" t="s">
        <v>254</v>
      </c>
      <c r="E50" s="117" t="s">
        <v>527</v>
      </c>
      <c r="F50" s="117" t="s">
        <v>334</v>
      </c>
      <c r="G50" s="20">
        <f t="shared" si="0"/>
        <v>255</v>
      </c>
      <c r="H50" s="113">
        <v>255000</v>
      </c>
    </row>
    <row r="51" spans="1:8" ht="12.75">
      <c r="A51" s="33">
        <f t="shared" si="1"/>
        <v>38</v>
      </c>
      <c r="B51" s="112" t="s">
        <v>97</v>
      </c>
      <c r="C51" s="117" t="s">
        <v>520</v>
      </c>
      <c r="D51" s="117" t="s">
        <v>254</v>
      </c>
      <c r="E51" s="117" t="s">
        <v>527</v>
      </c>
      <c r="F51" s="117" t="s">
        <v>419</v>
      </c>
      <c r="G51" s="20">
        <f t="shared" si="0"/>
        <v>255</v>
      </c>
      <c r="H51" s="113">
        <v>255000</v>
      </c>
    </row>
    <row r="52" spans="1:8" ht="51">
      <c r="A52" s="33">
        <f t="shared" si="1"/>
        <v>39</v>
      </c>
      <c r="B52" s="112" t="s">
        <v>528</v>
      </c>
      <c r="C52" s="117" t="s">
        <v>520</v>
      </c>
      <c r="D52" s="117" t="s">
        <v>254</v>
      </c>
      <c r="E52" s="117" t="s">
        <v>529</v>
      </c>
      <c r="F52" s="117" t="s">
        <v>334</v>
      </c>
      <c r="G52" s="20">
        <f t="shared" si="0"/>
        <v>0.1</v>
      </c>
      <c r="H52" s="113">
        <v>100</v>
      </c>
    </row>
    <row r="53" spans="1:8" ht="12.75">
      <c r="A53" s="33">
        <f t="shared" si="1"/>
        <v>40</v>
      </c>
      <c r="B53" s="112" t="s">
        <v>97</v>
      </c>
      <c r="C53" s="117" t="s">
        <v>520</v>
      </c>
      <c r="D53" s="117" t="s">
        <v>254</v>
      </c>
      <c r="E53" s="117" t="s">
        <v>529</v>
      </c>
      <c r="F53" s="117" t="s">
        <v>419</v>
      </c>
      <c r="G53" s="20">
        <f t="shared" si="0"/>
        <v>0.1</v>
      </c>
      <c r="H53" s="113">
        <v>100</v>
      </c>
    </row>
    <row r="54" spans="1:8" ht="25.5">
      <c r="A54" s="33">
        <f t="shared" si="1"/>
        <v>41</v>
      </c>
      <c r="B54" s="112" t="s">
        <v>226</v>
      </c>
      <c r="C54" s="117" t="s">
        <v>520</v>
      </c>
      <c r="D54" s="117" t="s">
        <v>254</v>
      </c>
      <c r="E54" s="117" t="s">
        <v>227</v>
      </c>
      <c r="F54" s="117" t="s">
        <v>334</v>
      </c>
      <c r="G54" s="20">
        <f t="shared" si="0"/>
        <v>83.4</v>
      </c>
      <c r="H54" s="113">
        <v>83400</v>
      </c>
    </row>
    <row r="55" spans="1:8" ht="12.75">
      <c r="A55" s="33">
        <f t="shared" si="1"/>
        <v>42</v>
      </c>
      <c r="B55" s="112" t="s">
        <v>97</v>
      </c>
      <c r="C55" s="117" t="s">
        <v>520</v>
      </c>
      <c r="D55" s="117" t="s">
        <v>254</v>
      </c>
      <c r="E55" s="117" t="s">
        <v>227</v>
      </c>
      <c r="F55" s="117" t="s">
        <v>419</v>
      </c>
      <c r="G55" s="20">
        <f t="shared" si="0"/>
        <v>83.4</v>
      </c>
      <c r="H55" s="113">
        <v>83400</v>
      </c>
    </row>
    <row r="56" spans="1:8" ht="12.75">
      <c r="A56" s="33">
        <f t="shared" si="1"/>
        <v>43</v>
      </c>
      <c r="B56" s="112" t="s">
        <v>325</v>
      </c>
      <c r="C56" s="117" t="s">
        <v>520</v>
      </c>
      <c r="D56" s="117" t="s">
        <v>254</v>
      </c>
      <c r="E56" s="117" t="s">
        <v>331</v>
      </c>
      <c r="F56" s="117" t="s">
        <v>334</v>
      </c>
      <c r="G56" s="20">
        <f t="shared" si="0"/>
        <v>3410</v>
      </c>
      <c r="H56" s="113">
        <v>3410000</v>
      </c>
    </row>
    <row r="57" spans="1:8" ht="38.25">
      <c r="A57" s="33">
        <f t="shared" si="1"/>
        <v>44</v>
      </c>
      <c r="B57" s="112" t="s">
        <v>149</v>
      </c>
      <c r="C57" s="117" t="s">
        <v>520</v>
      </c>
      <c r="D57" s="117" t="s">
        <v>254</v>
      </c>
      <c r="E57" s="117" t="s">
        <v>261</v>
      </c>
      <c r="F57" s="117" t="s">
        <v>334</v>
      </c>
      <c r="G57" s="20">
        <f t="shared" si="0"/>
        <v>3410</v>
      </c>
      <c r="H57" s="113">
        <v>3410000</v>
      </c>
    </row>
    <row r="58" spans="1:8" ht="12.75">
      <c r="A58" s="33">
        <f t="shared" si="1"/>
        <v>45</v>
      </c>
      <c r="B58" s="112" t="s">
        <v>262</v>
      </c>
      <c r="C58" s="117" t="s">
        <v>520</v>
      </c>
      <c r="D58" s="117" t="s">
        <v>254</v>
      </c>
      <c r="E58" s="117" t="s">
        <v>261</v>
      </c>
      <c r="F58" s="117" t="s">
        <v>103</v>
      </c>
      <c r="G58" s="20">
        <f t="shared" si="0"/>
        <v>3410</v>
      </c>
      <c r="H58" s="113">
        <v>3410000</v>
      </c>
    </row>
    <row r="59" spans="1:8" ht="25.5">
      <c r="A59" s="33">
        <f t="shared" si="1"/>
        <v>46</v>
      </c>
      <c r="B59" s="112" t="s">
        <v>234</v>
      </c>
      <c r="C59" s="117" t="s">
        <v>520</v>
      </c>
      <c r="D59" s="117" t="s">
        <v>427</v>
      </c>
      <c r="E59" s="117" t="s">
        <v>52</v>
      </c>
      <c r="F59" s="117" t="s">
        <v>334</v>
      </c>
      <c r="G59" s="20">
        <f t="shared" si="0"/>
        <v>2988.792</v>
      </c>
      <c r="H59" s="113">
        <v>2988792</v>
      </c>
    </row>
    <row r="60" spans="1:8" ht="25.5">
      <c r="A60" s="33">
        <f t="shared" si="1"/>
        <v>47</v>
      </c>
      <c r="B60" s="112" t="s">
        <v>78</v>
      </c>
      <c r="C60" s="117" t="s">
        <v>520</v>
      </c>
      <c r="D60" s="117" t="s">
        <v>428</v>
      </c>
      <c r="E60" s="117" t="s">
        <v>52</v>
      </c>
      <c r="F60" s="117" t="s">
        <v>334</v>
      </c>
      <c r="G60" s="20">
        <f t="shared" si="0"/>
        <v>2487.792</v>
      </c>
      <c r="H60" s="113">
        <v>2487792</v>
      </c>
    </row>
    <row r="61" spans="1:8" ht="25.5">
      <c r="A61" s="33">
        <f t="shared" si="1"/>
        <v>48</v>
      </c>
      <c r="B61" s="112" t="s">
        <v>326</v>
      </c>
      <c r="C61" s="117" t="s">
        <v>520</v>
      </c>
      <c r="D61" s="117" t="s">
        <v>428</v>
      </c>
      <c r="E61" s="117" t="s">
        <v>507</v>
      </c>
      <c r="F61" s="117" t="s">
        <v>334</v>
      </c>
      <c r="G61" s="20">
        <f t="shared" si="0"/>
        <v>2487.792</v>
      </c>
      <c r="H61" s="113">
        <v>2487792</v>
      </c>
    </row>
    <row r="62" spans="1:8" ht="25.5">
      <c r="A62" s="33">
        <f t="shared" si="1"/>
        <v>49</v>
      </c>
      <c r="B62" s="112" t="s">
        <v>264</v>
      </c>
      <c r="C62" s="117" t="s">
        <v>520</v>
      </c>
      <c r="D62" s="117" t="s">
        <v>428</v>
      </c>
      <c r="E62" s="117" t="s">
        <v>429</v>
      </c>
      <c r="F62" s="117" t="s">
        <v>334</v>
      </c>
      <c r="G62" s="20">
        <f t="shared" si="0"/>
        <v>2487.792</v>
      </c>
      <c r="H62" s="113">
        <v>2487792</v>
      </c>
    </row>
    <row r="63" spans="1:8" ht="12.75">
      <c r="A63" s="33">
        <f t="shared" si="1"/>
        <v>50</v>
      </c>
      <c r="B63" s="112" t="s">
        <v>260</v>
      </c>
      <c r="C63" s="117" t="s">
        <v>520</v>
      </c>
      <c r="D63" s="117" t="s">
        <v>428</v>
      </c>
      <c r="E63" s="117" t="s">
        <v>429</v>
      </c>
      <c r="F63" s="117" t="s">
        <v>440</v>
      </c>
      <c r="G63" s="20">
        <f t="shared" si="0"/>
        <v>2044.115</v>
      </c>
      <c r="H63" s="113">
        <v>2044115</v>
      </c>
    </row>
    <row r="64" spans="1:8" ht="12.75">
      <c r="A64" s="33">
        <f t="shared" si="1"/>
        <v>51</v>
      </c>
      <c r="B64" s="112" t="s">
        <v>97</v>
      </c>
      <c r="C64" s="117" t="s">
        <v>520</v>
      </c>
      <c r="D64" s="117" t="s">
        <v>428</v>
      </c>
      <c r="E64" s="117" t="s">
        <v>429</v>
      </c>
      <c r="F64" s="117" t="s">
        <v>419</v>
      </c>
      <c r="G64" s="20">
        <f t="shared" si="0"/>
        <v>443.677</v>
      </c>
      <c r="H64" s="113">
        <v>443677</v>
      </c>
    </row>
    <row r="65" spans="1:8" ht="25.5">
      <c r="A65" s="33">
        <f t="shared" si="1"/>
        <v>52</v>
      </c>
      <c r="B65" s="112" t="s">
        <v>79</v>
      </c>
      <c r="C65" s="117" t="s">
        <v>520</v>
      </c>
      <c r="D65" s="117" t="s">
        <v>265</v>
      </c>
      <c r="E65" s="117" t="s">
        <v>52</v>
      </c>
      <c r="F65" s="117" t="s">
        <v>334</v>
      </c>
      <c r="G65" s="20">
        <f>H65/1000</f>
        <v>501</v>
      </c>
      <c r="H65" s="113">
        <v>501000</v>
      </c>
    </row>
    <row r="66" spans="1:8" ht="12.75">
      <c r="A66" s="33">
        <f t="shared" si="1"/>
        <v>53</v>
      </c>
      <c r="B66" s="112" t="s">
        <v>325</v>
      </c>
      <c r="C66" s="117" t="s">
        <v>520</v>
      </c>
      <c r="D66" s="117" t="s">
        <v>265</v>
      </c>
      <c r="E66" s="117" t="s">
        <v>331</v>
      </c>
      <c r="F66" s="117" t="s">
        <v>334</v>
      </c>
      <c r="G66" s="20">
        <f>H66/1000</f>
        <v>501</v>
      </c>
      <c r="H66" s="113">
        <v>501000</v>
      </c>
    </row>
    <row r="67" spans="1:8" ht="38.25">
      <c r="A67" s="33">
        <f t="shared" si="1"/>
        <v>54</v>
      </c>
      <c r="B67" s="112" t="s">
        <v>150</v>
      </c>
      <c r="C67" s="117" t="s">
        <v>520</v>
      </c>
      <c r="D67" s="117" t="s">
        <v>265</v>
      </c>
      <c r="E67" s="117" t="s">
        <v>263</v>
      </c>
      <c r="F67" s="117" t="s">
        <v>334</v>
      </c>
      <c r="G67" s="20">
        <f t="shared" si="0"/>
        <v>350</v>
      </c>
      <c r="H67" s="113">
        <v>350000</v>
      </c>
    </row>
    <row r="68" spans="1:8" ht="12.75">
      <c r="A68" s="33">
        <f t="shared" si="1"/>
        <v>55</v>
      </c>
      <c r="B68" s="112" t="s">
        <v>262</v>
      </c>
      <c r="C68" s="117" t="s">
        <v>520</v>
      </c>
      <c r="D68" s="117" t="s">
        <v>265</v>
      </c>
      <c r="E68" s="117" t="s">
        <v>263</v>
      </c>
      <c r="F68" s="117" t="s">
        <v>103</v>
      </c>
      <c r="G68" s="20">
        <f t="shared" si="0"/>
        <v>350</v>
      </c>
      <c r="H68" s="113">
        <v>350000</v>
      </c>
    </row>
    <row r="69" spans="1:8" ht="38.25">
      <c r="A69" s="33">
        <f t="shared" si="1"/>
        <v>56</v>
      </c>
      <c r="B69" s="112" t="s">
        <v>151</v>
      </c>
      <c r="C69" s="117" t="s">
        <v>520</v>
      </c>
      <c r="D69" s="117" t="s">
        <v>265</v>
      </c>
      <c r="E69" s="117" t="s">
        <v>266</v>
      </c>
      <c r="F69" s="117" t="s">
        <v>334</v>
      </c>
      <c r="G69" s="20">
        <f t="shared" si="0"/>
        <v>151</v>
      </c>
      <c r="H69" s="113">
        <v>151000</v>
      </c>
    </row>
    <row r="70" spans="1:8" ht="12.75">
      <c r="A70" s="33">
        <f t="shared" si="1"/>
        <v>57</v>
      </c>
      <c r="B70" s="112" t="s">
        <v>262</v>
      </c>
      <c r="C70" s="117" t="s">
        <v>520</v>
      </c>
      <c r="D70" s="117" t="s">
        <v>265</v>
      </c>
      <c r="E70" s="117" t="s">
        <v>266</v>
      </c>
      <c r="F70" s="117" t="s">
        <v>103</v>
      </c>
      <c r="G70" s="20">
        <f t="shared" si="0"/>
        <v>151</v>
      </c>
      <c r="H70" s="113">
        <v>151000</v>
      </c>
    </row>
    <row r="71" spans="1:8" ht="12.75">
      <c r="A71" s="33">
        <f t="shared" si="1"/>
        <v>58</v>
      </c>
      <c r="B71" s="112" t="s">
        <v>235</v>
      </c>
      <c r="C71" s="117" t="s">
        <v>520</v>
      </c>
      <c r="D71" s="117" t="s">
        <v>430</v>
      </c>
      <c r="E71" s="117" t="s">
        <v>52</v>
      </c>
      <c r="F71" s="117" t="s">
        <v>334</v>
      </c>
      <c r="G71" s="20">
        <f t="shared" si="0"/>
        <v>9924.084</v>
      </c>
      <c r="H71" s="113">
        <v>9924084</v>
      </c>
    </row>
    <row r="72" spans="1:8" ht="12.75">
      <c r="A72" s="33">
        <f t="shared" si="1"/>
        <v>59</v>
      </c>
      <c r="B72" s="112" t="s">
        <v>82</v>
      </c>
      <c r="C72" s="117" t="s">
        <v>520</v>
      </c>
      <c r="D72" s="117" t="s">
        <v>431</v>
      </c>
      <c r="E72" s="117" t="s">
        <v>52</v>
      </c>
      <c r="F72" s="117" t="s">
        <v>334</v>
      </c>
      <c r="G72" s="20">
        <f t="shared" si="0"/>
        <v>570</v>
      </c>
      <c r="H72" s="113">
        <v>570000</v>
      </c>
    </row>
    <row r="73" spans="1:8" ht="12.75">
      <c r="A73" s="33">
        <f t="shared" si="1"/>
        <v>60</v>
      </c>
      <c r="B73" s="112" t="s">
        <v>325</v>
      </c>
      <c r="C73" s="117" t="s">
        <v>520</v>
      </c>
      <c r="D73" s="117" t="s">
        <v>431</v>
      </c>
      <c r="E73" s="117" t="s">
        <v>331</v>
      </c>
      <c r="F73" s="117" t="s">
        <v>334</v>
      </c>
      <c r="G73" s="20">
        <f t="shared" si="0"/>
        <v>570</v>
      </c>
      <c r="H73" s="113">
        <v>570000</v>
      </c>
    </row>
    <row r="74" spans="1:8" ht="63.75">
      <c r="A74" s="33">
        <f t="shared" si="1"/>
        <v>61</v>
      </c>
      <c r="B74" s="112" t="s">
        <v>628</v>
      </c>
      <c r="C74" s="117" t="s">
        <v>520</v>
      </c>
      <c r="D74" s="117" t="s">
        <v>431</v>
      </c>
      <c r="E74" s="117" t="s">
        <v>267</v>
      </c>
      <c r="F74" s="117" t="s">
        <v>334</v>
      </c>
      <c r="G74" s="20">
        <f t="shared" si="0"/>
        <v>570</v>
      </c>
      <c r="H74" s="113">
        <v>570000</v>
      </c>
    </row>
    <row r="75" spans="1:8" ht="12.75">
      <c r="A75" s="33">
        <f t="shared" si="1"/>
        <v>62</v>
      </c>
      <c r="B75" s="112" t="s">
        <v>262</v>
      </c>
      <c r="C75" s="117" t="s">
        <v>520</v>
      </c>
      <c r="D75" s="117" t="s">
        <v>431</v>
      </c>
      <c r="E75" s="117" t="s">
        <v>267</v>
      </c>
      <c r="F75" s="117" t="s">
        <v>103</v>
      </c>
      <c r="G75" s="20">
        <f t="shared" si="0"/>
        <v>570</v>
      </c>
      <c r="H75" s="113">
        <v>570000</v>
      </c>
    </row>
    <row r="76" spans="1:8" ht="12.75">
      <c r="A76" s="33">
        <f t="shared" si="1"/>
        <v>63</v>
      </c>
      <c r="B76" s="112" t="s">
        <v>81</v>
      </c>
      <c r="C76" s="117" t="s">
        <v>520</v>
      </c>
      <c r="D76" s="117" t="s">
        <v>268</v>
      </c>
      <c r="E76" s="117" t="s">
        <v>52</v>
      </c>
      <c r="F76" s="117" t="s">
        <v>334</v>
      </c>
      <c r="G76" s="20">
        <f t="shared" si="0"/>
        <v>2403</v>
      </c>
      <c r="H76" s="113">
        <v>2403000</v>
      </c>
    </row>
    <row r="77" spans="1:8" ht="12.75">
      <c r="A77" s="33">
        <f t="shared" si="1"/>
        <v>64</v>
      </c>
      <c r="B77" s="112" t="s">
        <v>327</v>
      </c>
      <c r="C77" s="117" t="s">
        <v>520</v>
      </c>
      <c r="D77" s="117" t="s">
        <v>268</v>
      </c>
      <c r="E77" s="117" t="s">
        <v>269</v>
      </c>
      <c r="F77" s="117" t="s">
        <v>334</v>
      </c>
      <c r="G77" s="20">
        <f aca="true" t="shared" si="2" ref="G77:G140">H77/1000</f>
        <v>2403</v>
      </c>
      <c r="H77" s="113">
        <v>2403000</v>
      </c>
    </row>
    <row r="78" spans="1:8" ht="51">
      <c r="A78" s="33">
        <f aca="true" t="shared" si="3" ref="A78:A141">1+A77</f>
        <v>65</v>
      </c>
      <c r="B78" s="112" t="s">
        <v>413</v>
      </c>
      <c r="C78" s="117" t="s">
        <v>520</v>
      </c>
      <c r="D78" s="117" t="s">
        <v>268</v>
      </c>
      <c r="E78" s="117" t="s">
        <v>414</v>
      </c>
      <c r="F78" s="117" t="s">
        <v>334</v>
      </c>
      <c r="G78" s="20">
        <f t="shared" si="2"/>
        <v>2403</v>
      </c>
      <c r="H78" s="113">
        <v>2403000</v>
      </c>
    </row>
    <row r="79" spans="1:8" ht="12.75">
      <c r="A79" s="33">
        <f t="shared" si="3"/>
        <v>66</v>
      </c>
      <c r="B79" s="112" t="s">
        <v>260</v>
      </c>
      <c r="C79" s="117" t="s">
        <v>520</v>
      </c>
      <c r="D79" s="117" t="s">
        <v>268</v>
      </c>
      <c r="E79" s="117" t="s">
        <v>414</v>
      </c>
      <c r="F79" s="117" t="s">
        <v>440</v>
      </c>
      <c r="G79" s="20">
        <f t="shared" si="2"/>
        <v>2403</v>
      </c>
      <c r="H79" s="113">
        <v>2403000</v>
      </c>
    </row>
    <row r="80" spans="1:8" ht="12.75">
      <c r="A80" s="33">
        <f t="shared" si="3"/>
        <v>67</v>
      </c>
      <c r="B80" s="112" t="s">
        <v>83</v>
      </c>
      <c r="C80" s="117" t="s">
        <v>520</v>
      </c>
      <c r="D80" s="117" t="s">
        <v>523</v>
      </c>
      <c r="E80" s="117" t="s">
        <v>52</v>
      </c>
      <c r="F80" s="117" t="s">
        <v>334</v>
      </c>
      <c r="G80" s="20">
        <f t="shared" si="2"/>
        <v>54</v>
      </c>
      <c r="H80" s="113">
        <v>54000</v>
      </c>
    </row>
    <row r="81" spans="1:8" ht="12.75">
      <c r="A81" s="33">
        <f t="shared" si="3"/>
        <v>68</v>
      </c>
      <c r="B81" s="112" t="s">
        <v>325</v>
      </c>
      <c r="C81" s="117" t="s">
        <v>520</v>
      </c>
      <c r="D81" s="117" t="s">
        <v>523</v>
      </c>
      <c r="E81" s="117" t="s">
        <v>331</v>
      </c>
      <c r="F81" s="117" t="s">
        <v>334</v>
      </c>
      <c r="G81" s="20">
        <f t="shared" si="2"/>
        <v>54</v>
      </c>
      <c r="H81" s="113">
        <v>54000</v>
      </c>
    </row>
    <row r="82" spans="1:8" ht="38.25">
      <c r="A82" s="33">
        <f t="shared" si="3"/>
        <v>69</v>
      </c>
      <c r="B82" s="112" t="s">
        <v>152</v>
      </c>
      <c r="C82" s="117" t="s">
        <v>520</v>
      </c>
      <c r="D82" s="117" t="s">
        <v>523</v>
      </c>
      <c r="E82" s="117" t="s">
        <v>270</v>
      </c>
      <c r="F82" s="117" t="s">
        <v>334</v>
      </c>
      <c r="G82" s="20">
        <f t="shared" si="2"/>
        <v>54</v>
      </c>
      <c r="H82" s="113">
        <v>54000</v>
      </c>
    </row>
    <row r="83" spans="1:8" ht="12.75">
      <c r="A83" s="33">
        <f t="shared" si="3"/>
        <v>70</v>
      </c>
      <c r="B83" s="112" t="s">
        <v>262</v>
      </c>
      <c r="C83" s="117" t="s">
        <v>520</v>
      </c>
      <c r="D83" s="117" t="s">
        <v>523</v>
      </c>
      <c r="E83" s="117" t="s">
        <v>270</v>
      </c>
      <c r="F83" s="117" t="s">
        <v>103</v>
      </c>
      <c r="G83" s="20">
        <f t="shared" si="2"/>
        <v>54</v>
      </c>
      <c r="H83" s="113">
        <v>54000</v>
      </c>
    </row>
    <row r="84" spans="1:8" ht="12.75">
      <c r="A84" s="33">
        <f t="shared" si="3"/>
        <v>71</v>
      </c>
      <c r="B84" s="112" t="s">
        <v>84</v>
      </c>
      <c r="C84" s="117" t="s">
        <v>520</v>
      </c>
      <c r="D84" s="117" t="s">
        <v>524</v>
      </c>
      <c r="E84" s="117" t="s">
        <v>52</v>
      </c>
      <c r="F84" s="117" t="s">
        <v>334</v>
      </c>
      <c r="G84" s="20">
        <f t="shared" si="2"/>
        <v>471</v>
      </c>
      <c r="H84" s="113">
        <v>471000</v>
      </c>
    </row>
    <row r="85" spans="1:8" ht="12.75">
      <c r="A85" s="33">
        <f t="shared" si="3"/>
        <v>72</v>
      </c>
      <c r="B85" s="112" t="s">
        <v>325</v>
      </c>
      <c r="C85" s="117" t="s">
        <v>520</v>
      </c>
      <c r="D85" s="117" t="s">
        <v>524</v>
      </c>
      <c r="E85" s="117" t="s">
        <v>331</v>
      </c>
      <c r="F85" s="117" t="s">
        <v>334</v>
      </c>
      <c r="G85" s="20">
        <f t="shared" si="2"/>
        <v>471</v>
      </c>
      <c r="H85" s="113">
        <v>471000</v>
      </c>
    </row>
    <row r="86" spans="1:8" ht="38.25">
      <c r="A86" s="33">
        <f t="shared" si="3"/>
        <v>73</v>
      </c>
      <c r="B86" s="112" t="s">
        <v>152</v>
      </c>
      <c r="C86" s="117" t="s">
        <v>520</v>
      </c>
      <c r="D86" s="117" t="s">
        <v>524</v>
      </c>
      <c r="E86" s="117" t="s">
        <v>270</v>
      </c>
      <c r="F86" s="117" t="s">
        <v>334</v>
      </c>
      <c r="G86" s="20">
        <f t="shared" si="2"/>
        <v>471</v>
      </c>
      <c r="H86" s="113">
        <v>471000</v>
      </c>
    </row>
    <row r="87" spans="1:8" ht="12.75">
      <c r="A87" s="33">
        <f t="shared" si="3"/>
        <v>74</v>
      </c>
      <c r="B87" s="112" t="s">
        <v>262</v>
      </c>
      <c r="C87" s="117" t="s">
        <v>520</v>
      </c>
      <c r="D87" s="117" t="s">
        <v>524</v>
      </c>
      <c r="E87" s="117" t="s">
        <v>270</v>
      </c>
      <c r="F87" s="117" t="s">
        <v>103</v>
      </c>
      <c r="G87" s="20">
        <f t="shared" si="2"/>
        <v>471</v>
      </c>
      <c r="H87" s="113">
        <v>471000</v>
      </c>
    </row>
    <row r="88" spans="1:8" ht="12.75">
      <c r="A88" s="33">
        <f t="shared" si="3"/>
        <v>75</v>
      </c>
      <c r="B88" s="112" t="s">
        <v>85</v>
      </c>
      <c r="C88" s="117" t="s">
        <v>520</v>
      </c>
      <c r="D88" s="117" t="s">
        <v>271</v>
      </c>
      <c r="E88" s="117" t="s">
        <v>52</v>
      </c>
      <c r="F88" s="117" t="s">
        <v>334</v>
      </c>
      <c r="G88" s="20">
        <f t="shared" si="2"/>
        <v>1064.2</v>
      </c>
      <c r="H88" s="113">
        <v>1064200</v>
      </c>
    </row>
    <row r="89" spans="1:8" ht="12.75">
      <c r="A89" s="33">
        <f t="shared" si="3"/>
        <v>76</v>
      </c>
      <c r="B89" s="112" t="s">
        <v>325</v>
      </c>
      <c r="C89" s="117" t="s">
        <v>520</v>
      </c>
      <c r="D89" s="117" t="s">
        <v>271</v>
      </c>
      <c r="E89" s="117" t="s">
        <v>331</v>
      </c>
      <c r="F89" s="117" t="s">
        <v>334</v>
      </c>
      <c r="G89" s="20">
        <f t="shared" si="2"/>
        <v>697.4</v>
      </c>
      <c r="H89" s="113">
        <v>697400</v>
      </c>
    </row>
    <row r="90" spans="1:8" ht="38.25">
      <c r="A90" s="33">
        <f t="shared" si="3"/>
        <v>77</v>
      </c>
      <c r="B90" s="112" t="s">
        <v>153</v>
      </c>
      <c r="C90" s="117" t="s">
        <v>520</v>
      </c>
      <c r="D90" s="117" t="s">
        <v>271</v>
      </c>
      <c r="E90" s="117" t="s">
        <v>272</v>
      </c>
      <c r="F90" s="117" t="s">
        <v>334</v>
      </c>
      <c r="G90" s="20">
        <f t="shared" si="2"/>
        <v>697.4</v>
      </c>
      <c r="H90" s="113">
        <v>697400</v>
      </c>
    </row>
    <row r="91" spans="1:8" ht="12.75">
      <c r="A91" s="33">
        <f t="shared" si="3"/>
        <v>78</v>
      </c>
      <c r="B91" s="112" t="s">
        <v>262</v>
      </c>
      <c r="C91" s="117" t="s">
        <v>520</v>
      </c>
      <c r="D91" s="117" t="s">
        <v>271</v>
      </c>
      <c r="E91" s="117" t="s">
        <v>272</v>
      </c>
      <c r="F91" s="117" t="s">
        <v>103</v>
      </c>
      <c r="G91" s="20">
        <f t="shared" si="2"/>
        <v>697.4</v>
      </c>
      <c r="H91" s="113">
        <v>697400</v>
      </c>
    </row>
    <row r="92" spans="1:8" ht="25.5">
      <c r="A92" s="33">
        <f t="shared" si="3"/>
        <v>79</v>
      </c>
      <c r="B92" s="112" t="s">
        <v>629</v>
      </c>
      <c r="C92" s="117" t="s">
        <v>520</v>
      </c>
      <c r="D92" s="117" t="s">
        <v>271</v>
      </c>
      <c r="E92" s="117" t="s">
        <v>604</v>
      </c>
      <c r="F92" s="117" t="s">
        <v>334</v>
      </c>
      <c r="G92" s="20">
        <f t="shared" si="2"/>
        <v>366.8</v>
      </c>
      <c r="H92" s="113">
        <v>366800</v>
      </c>
    </row>
    <row r="93" spans="1:8" ht="12.75">
      <c r="A93" s="33">
        <f t="shared" si="3"/>
        <v>80</v>
      </c>
      <c r="B93" s="112" t="s">
        <v>262</v>
      </c>
      <c r="C93" s="117" t="s">
        <v>520</v>
      </c>
      <c r="D93" s="117" t="s">
        <v>271</v>
      </c>
      <c r="E93" s="117" t="s">
        <v>604</v>
      </c>
      <c r="F93" s="117" t="s">
        <v>103</v>
      </c>
      <c r="G93" s="20">
        <f t="shared" si="2"/>
        <v>366.8</v>
      </c>
      <c r="H93" s="113">
        <v>366800</v>
      </c>
    </row>
    <row r="94" spans="1:8" ht="12.75">
      <c r="A94" s="33">
        <f t="shared" si="3"/>
        <v>81</v>
      </c>
      <c r="B94" s="112" t="s">
        <v>80</v>
      </c>
      <c r="C94" s="117" t="s">
        <v>520</v>
      </c>
      <c r="D94" s="117" t="s">
        <v>432</v>
      </c>
      <c r="E94" s="117" t="s">
        <v>52</v>
      </c>
      <c r="F94" s="117" t="s">
        <v>334</v>
      </c>
      <c r="G94" s="20">
        <f t="shared" si="2"/>
        <v>5361.884</v>
      </c>
      <c r="H94" s="113">
        <v>5361884</v>
      </c>
    </row>
    <row r="95" spans="1:8" ht="25.5">
      <c r="A95" s="33">
        <f t="shared" si="3"/>
        <v>82</v>
      </c>
      <c r="B95" s="112" t="s">
        <v>744</v>
      </c>
      <c r="C95" s="117" t="s">
        <v>520</v>
      </c>
      <c r="D95" s="117" t="s">
        <v>432</v>
      </c>
      <c r="E95" s="117" t="s">
        <v>745</v>
      </c>
      <c r="F95" s="117" t="s">
        <v>334</v>
      </c>
      <c r="G95" s="20">
        <f t="shared" si="2"/>
        <v>248.684</v>
      </c>
      <c r="H95" s="113">
        <v>248684</v>
      </c>
    </row>
    <row r="96" spans="1:8" ht="12.75">
      <c r="A96" s="33">
        <f t="shared" si="3"/>
        <v>83</v>
      </c>
      <c r="B96" s="112" t="s">
        <v>746</v>
      </c>
      <c r="C96" s="117" t="s">
        <v>520</v>
      </c>
      <c r="D96" s="117" t="s">
        <v>432</v>
      </c>
      <c r="E96" s="117" t="s">
        <v>747</v>
      </c>
      <c r="F96" s="117" t="s">
        <v>334</v>
      </c>
      <c r="G96" s="20">
        <f t="shared" si="2"/>
        <v>248.684</v>
      </c>
      <c r="H96" s="113">
        <v>248684</v>
      </c>
    </row>
    <row r="97" spans="1:8" ht="12.75">
      <c r="A97" s="33">
        <f t="shared" si="3"/>
        <v>84</v>
      </c>
      <c r="B97" s="112" t="s">
        <v>97</v>
      </c>
      <c r="C97" s="117" t="s">
        <v>520</v>
      </c>
      <c r="D97" s="117" t="s">
        <v>432</v>
      </c>
      <c r="E97" s="117" t="s">
        <v>747</v>
      </c>
      <c r="F97" s="117" t="s">
        <v>419</v>
      </c>
      <c r="G97" s="20">
        <f t="shared" si="2"/>
        <v>248.684</v>
      </c>
      <c r="H97" s="113">
        <v>248684</v>
      </c>
    </row>
    <row r="98" spans="1:8" ht="12.75">
      <c r="A98" s="33">
        <f t="shared" si="3"/>
        <v>85</v>
      </c>
      <c r="B98" s="112" t="s">
        <v>325</v>
      </c>
      <c r="C98" s="117" t="s">
        <v>520</v>
      </c>
      <c r="D98" s="117" t="s">
        <v>432</v>
      </c>
      <c r="E98" s="117" t="s">
        <v>331</v>
      </c>
      <c r="F98" s="117" t="s">
        <v>334</v>
      </c>
      <c r="G98" s="20">
        <f t="shared" si="2"/>
        <v>3341.8</v>
      </c>
      <c r="H98" s="113">
        <v>3341800</v>
      </c>
    </row>
    <row r="99" spans="1:8" ht="51">
      <c r="A99" s="33">
        <f t="shared" si="3"/>
        <v>86</v>
      </c>
      <c r="B99" s="112" t="s">
        <v>748</v>
      </c>
      <c r="C99" s="117" t="s">
        <v>520</v>
      </c>
      <c r="D99" s="117" t="s">
        <v>432</v>
      </c>
      <c r="E99" s="117" t="s">
        <v>749</v>
      </c>
      <c r="F99" s="117" t="s">
        <v>334</v>
      </c>
      <c r="G99" s="20">
        <f t="shared" si="2"/>
        <v>51</v>
      </c>
      <c r="H99" s="113">
        <v>51000</v>
      </c>
    </row>
    <row r="100" spans="1:8" ht="12.75">
      <c r="A100" s="33">
        <f t="shared" si="3"/>
        <v>87</v>
      </c>
      <c r="B100" s="112" t="s">
        <v>262</v>
      </c>
      <c r="C100" s="117" t="s">
        <v>520</v>
      </c>
      <c r="D100" s="117" t="s">
        <v>432</v>
      </c>
      <c r="E100" s="117" t="s">
        <v>749</v>
      </c>
      <c r="F100" s="117" t="s">
        <v>103</v>
      </c>
      <c r="G100" s="20">
        <f t="shared" si="2"/>
        <v>51</v>
      </c>
      <c r="H100" s="113">
        <v>51000</v>
      </c>
    </row>
    <row r="101" spans="1:8" ht="51">
      <c r="A101" s="33">
        <f t="shared" si="3"/>
        <v>88</v>
      </c>
      <c r="B101" s="112" t="s">
        <v>630</v>
      </c>
      <c r="C101" s="117" t="s">
        <v>520</v>
      </c>
      <c r="D101" s="117" t="s">
        <v>432</v>
      </c>
      <c r="E101" s="117" t="s">
        <v>606</v>
      </c>
      <c r="F101" s="117" t="s">
        <v>334</v>
      </c>
      <c r="G101" s="20">
        <f t="shared" si="2"/>
        <v>361.8</v>
      </c>
      <c r="H101" s="113">
        <v>361800</v>
      </c>
    </row>
    <row r="102" spans="1:8" ht="12.75">
      <c r="A102" s="33">
        <f t="shared" si="3"/>
        <v>89</v>
      </c>
      <c r="B102" s="112" t="s">
        <v>262</v>
      </c>
      <c r="C102" s="117" t="s">
        <v>520</v>
      </c>
      <c r="D102" s="117" t="s">
        <v>432</v>
      </c>
      <c r="E102" s="117" t="s">
        <v>606</v>
      </c>
      <c r="F102" s="117" t="s">
        <v>103</v>
      </c>
      <c r="G102" s="20">
        <f t="shared" si="2"/>
        <v>361.8</v>
      </c>
      <c r="H102" s="113">
        <v>361800</v>
      </c>
    </row>
    <row r="103" spans="1:8" ht="38.25">
      <c r="A103" s="33">
        <f t="shared" si="3"/>
        <v>90</v>
      </c>
      <c r="B103" s="112" t="s">
        <v>154</v>
      </c>
      <c r="C103" s="117" t="s">
        <v>520</v>
      </c>
      <c r="D103" s="117" t="s">
        <v>432</v>
      </c>
      <c r="E103" s="117" t="s">
        <v>273</v>
      </c>
      <c r="F103" s="117" t="s">
        <v>334</v>
      </c>
      <c r="G103" s="20">
        <f t="shared" si="2"/>
        <v>990</v>
      </c>
      <c r="H103" s="113">
        <v>990000</v>
      </c>
    </row>
    <row r="104" spans="1:8" ht="12.75">
      <c r="A104" s="33">
        <f t="shared" si="3"/>
        <v>91</v>
      </c>
      <c r="B104" s="112" t="s">
        <v>262</v>
      </c>
      <c r="C104" s="117" t="s">
        <v>520</v>
      </c>
      <c r="D104" s="117" t="s">
        <v>432</v>
      </c>
      <c r="E104" s="117" t="s">
        <v>273</v>
      </c>
      <c r="F104" s="117" t="s">
        <v>103</v>
      </c>
      <c r="G104" s="20">
        <f t="shared" si="2"/>
        <v>990</v>
      </c>
      <c r="H104" s="113">
        <v>990000</v>
      </c>
    </row>
    <row r="105" spans="1:8" ht="38.25">
      <c r="A105" s="33">
        <f t="shared" si="3"/>
        <v>92</v>
      </c>
      <c r="B105" s="112" t="s">
        <v>155</v>
      </c>
      <c r="C105" s="117" t="s">
        <v>520</v>
      </c>
      <c r="D105" s="117" t="s">
        <v>432</v>
      </c>
      <c r="E105" s="117" t="s">
        <v>274</v>
      </c>
      <c r="F105" s="117" t="s">
        <v>334</v>
      </c>
      <c r="G105" s="20">
        <f t="shared" si="2"/>
        <v>1789</v>
      </c>
      <c r="H105" s="113">
        <v>1789000</v>
      </c>
    </row>
    <row r="106" spans="1:8" ht="12.75">
      <c r="A106" s="33">
        <f t="shared" si="3"/>
        <v>93</v>
      </c>
      <c r="B106" s="112" t="s">
        <v>262</v>
      </c>
      <c r="C106" s="117" t="s">
        <v>520</v>
      </c>
      <c r="D106" s="117" t="s">
        <v>432</v>
      </c>
      <c r="E106" s="117" t="s">
        <v>274</v>
      </c>
      <c r="F106" s="117" t="s">
        <v>103</v>
      </c>
      <c r="G106" s="20">
        <f t="shared" si="2"/>
        <v>1789</v>
      </c>
      <c r="H106" s="113">
        <v>1789000</v>
      </c>
    </row>
    <row r="107" spans="1:8" ht="38.25">
      <c r="A107" s="33">
        <f t="shared" si="3"/>
        <v>94</v>
      </c>
      <c r="B107" s="112" t="s">
        <v>156</v>
      </c>
      <c r="C107" s="117" t="s">
        <v>520</v>
      </c>
      <c r="D107" s="117" t="s">
        <v>432</v>
      </c>
      <c r="E107" s="117" t="s">
        <v>46</v>
      </c>
      <c r="F107" s="117" t="s">
        <v>334</v>
      </c>
      <c r="G107" s="20">
        <f t="shared" si="2"/>
        <v>150</v>
      </c>
      <c r="H107" s="113">
        <v>150000</v>
      </c>
    </row>
    <row r="108" spans="1:8" ht="12.75">
      <c r="A108" s="33">
        <f t="shared" si="3"/>
        <v>95</v>
      </c>
      <c r="B108" s="112" t="s">
        <v>262</v>
      </c>
      <c r="C108" s="117" t="s">
        <v>520</v>
      </c>
      <c r="D108" s="117" t="s">
        <v>432</v>
      </c>
      <c r="E108" s="117" t="s">
        <v>46</v>
      </c>
      <c r="F108" s="117" t="s">
        <v>103</v>
      </c>
      <c r="G108" s="20">
        <f t="shared" si="2"/>
        <v>150</v>
      </c>
      <c r="H108" s="113">
        <v>150000</v>
      </c>
    </row>
    <row r="109" spans="1:8" ht="25.5">
      <c r="A109" s="33">
        <f t="shared" si="3"/>
        <v>96</v>
      </c>
      <c r="B109" s="112" t="s">
        <v>328</v>
      </c>
      <c r="C109" s="117" t="s">
        <v>520</v>
      </c>
      <c r="D109" s="117" t="s">
        <v>432</v>
      </c>
      <c r="E109" s="117" t="s">
        <v>218</v>
      </c>
      <c r="F109" s="117" t="s">
        <v>334</v>
      </c>
      <c r="G109" s="20">
        <f t="shared" si="2"/>
        <v>844.2</v>
      </c>
      <c r="H109" s="113">
        <v>844200</v>
      </c>
    </row>
    <row r="110" spans="1:8" ht="38.25">
      <c r="A110" s="33">
        <f t="shared" si="3"/>
        <v>97</v>
      </c>
      <c r="B110" s="112" t="s">
        <v>47</v>
      </c>
      <c r="C110" s="117" t="s">
        <v>520</v>
      </c>
      <c r="D110" s="117" t="s">
        <v>432</v>
      </c>
      <c r="E110" s="117" t="s">
        <v>48</v>
      </c>
      <c r="F110" s="117" t="s">
        <v>334</v>
      </c>
      <c r="G110" s="20">
        <f t="shared" si="2"/>
        <v>844.2</v>
      </c>
      <c r="H110" s="113">
        <v>844200</v>
      </c>
    </row>
    <row r="111" spans="1:8" ht="12.75">
      <c r="A111" s="33">
        <f t="shared" si="3"/>
        <v>98</v>
      </c>
      <c r="B111" s="112" t="s">
        <v>262</v>
      </c>
      <c r="C111" s="117" t="s">
        <v>520</v>
      </c>
      <c r="D111" s="117" t="s">
        <v>432</v>
      </c>
      <c r="E111" s="117" t="s">
        <v>48</v>
      </c>
      <c r="F111" s="117" t="s">
        <v>103</v>
      </c>
      <c r="G111" s="20">
        <f t="shared" si="2"/>
        <v>844.2</v>
      </c>
      <c r="H111" s="113">
        <v>844200</v>
      </c>
    </row>
    <row r="112" spans="1:8" ht="38.25">
      <c r="A112" s="33">
        <f t="shared" si="3"/>
        <v>99</v>
      </c>
      <c r="B112" s="112" t="s">
        <v>494</v>
      </c>
      <c r="C112" s="117" t="s">
        <v>520</v>
      </c>
      <c r="D112" s="117" t="s">
        <v>432</v>
      </c>
      <c r="E112" s="117" t="s">
        <v>472</v>
      </c>
      <c r="F112" s="117" t="s">
        <v>334</v>
      </c>
      <c r="G112" s="20">
        <f t="shared" si="2"/>
        <v>927.2</v>
      </c>
      <c r="H112" s="113">
        <v>927200</v>
      </c>
    </row>
    <row r="113" spans="1:8" ht="38.25">
      <c r="A113" s="33">
        <f t="shared" si="3"/>
        <v>100</v>
      </c>
      <c r="B113" s="112" t="s">
        <v>495</v>
      </c>
      <c r="C113" s="117" t="s">
        <v>520</v>
      </c>
      <c r="D113" s="117" t="s">
        <v>432</v>
      </c>
      <c r="E113" s="117" t="s">
        <v>474</v>
      </c>
      <c r="F113" s="117" t="s">
        <v>334</v>
      </c>
      <c r="G113" s="20">
        <f t="shared" si="2"/>
        <v>927.2</v>
      </c>
      <c r="H113" s="113">
        <v>927200</v>
      </c>
    </row>
    <row r="114" spans="1:8" ht="12.75">
      <c r="A114" s="33">
        <f t="shared" si="3"/>
        <v>101</v>
      </c>
      <c r="B114" s="112" t="s">
        <v>262</v>
      </c>
      <c r="C114" s="117" t="s">
        <v>520</v>
      </c>
      <c r="D114" s="117" t="s">
        <v>432</v>
      </c>
      <c r="E114" s="117" t="s">
        <v>474</v>
      </c>
      <c r="F114" s="117" t="s">
        <v>103</v>
      </c>
      <c r="G114" s="20">
        <f t="shared" si="2"/>
        <v>927.2</v>
      </c>
      <c r="H114" s="113">
        <v>927200</v>
      </c>
    </row>
    <row r="115" spans="1:8" ht="12.75">
      <c r="A115" s="33">
        <f t="shared" si="3"/>
        <v>102</v>
      </c>
      <c r="B115" s="112" t="s">
        <v>236</v>
      </c>
      <c r="C115" s="117" t="s">
        <v>520</v>
      </c>
      <c r="D115" s="117" t="s">
        <v>433</v>
      </c>
      <c r="E115" s="117" t="s">
        <v>52</v>
      </c>
      <c r="F115" s="117" t="s">
        <v>334</v>
      </c>
      <c r="G115" s="20">
        <f t="shared" si="2"/>
        <v>6762</v>
      </c>
      <c r="H115" s="113">
        <v>6762000</v>
      </c>
    </row>
    <row r="116" spans="1:8" ht="12.75">
      <c r="A116" s="33">
        <f t="shared" si="3"/>
        <v>103</v>
      </c>
      <c r="B116" s="112" t="s">
        <v>973</v>
      </c>
      <c r="C116" s="117" t="s">
        <v>520</v>
      </c>
      <c r="D116" s="117" t="s">
        <v>971</v>
      </c>
      <c r="E116" s="117" t="s">
        <v>52</v>
      </c>
      <c r="F116" s="117" t="s">
        <v>334</v>
      </c>
      <c r="G116" s="20">
        <f t="shared" si="2"/>
        <v>79.82</v>
      </c>
      <c r="H116" s="113">
        <v>79820</v>
      </c>
    </row>
    <row r="117" spans="1:8" ht="12.75">
      <c r="A117" s="33">
        <f t="shared" si="3"/>
        <v>104</v>
      </c>
      <c r="B117" s="112" t="s">
        <v>325</v>
      </c>
      <c r="C117" s="117" t="s">
        <v>520</v>
      </c>
      <c r="D117" s="117" t="s">
        <v>971</v>
      </c>
      <c r="E117" s="117" t="s">
        <v>331</v>
      </c>
      <c r="F117" s="117" t="s">
        <v>334</v>
      </c>
      <c r="G117" s="20">
        <f t="shared" si="2"/>
        <v>79.82</v>
      </c>
      <c r="H117" s="113">
        <v>79820</v>
      </c>
    </row>
    <row r="118" spans="1:8" ht="38.25">
      <c r="A118" s="33">
        <f t="shared" si="3"/>
        <v>105</v>
      </c>
      <c r="B118" s="112" t="s">
        <v>157</v>
      </c>
      <c r="C118" s="117" t="s">
        <v>520</v>
      </c>
      <c r="D118" s="117" t="s">
        <v>971</v>
      </c>
      <c r="E118" s="117" t="s">
        <v>55</v>
      </c>
      <c r="F118" s="117" t="s">
        <v>334</v>
      </c>
      <c r="G118" s="20">
        <f t="shared" si="2"/>
        <v>79.82</v>
      </c>
      <c r="H118" s="113">
        <v>79820</v>
      </c>
    </row>
    <row r="119" spans="1:8" ht="12.75">
      <c r="A119" s="33">
        <f t="shared" si="3"/>
        <v>106</v>
      </c>
      <c r="B119" s="112" t="s">
        <v>262</v>
      </c>
      <c r="C119" s="117" t="s">
        <v>520</v>
      </c>
      <c r="D119" s="117" t="s">
        <v>971</v>
      </c>
      <c r="E119" s="117" t="s">
        <v>55</v>
      </c>
      <c r="F119" s="117" t="s">
        <v>103</v>
      </c>
      <c r="G119" s="20">
        <f t="shared" si="2"/>
        <v>79.82</v>
      </c>
      <c r="H119" s="113">
        <v>79820</v>
      </c>
    </row>
    <row r="120" spans="1:8" ht="12.75">
      <c r="A120" s="33">
        <f t="shared" si="3"/>
        <v>107</v>
      </c>
      <c r="B120" s="112" t="s">
        <v>86</v>
      </c>
      <c r="C120" s="117" t="s">
        <v>520</v>
      </c>
      <c r="D120" s="117" t="s">
        <v>434</v>
      </c>
      <c r="E120" s="117" t="s">
        <v>52</v>
      </c>
      <c r="F120" s="117" t="s">
        <v>334</v>
      </c>
      <c r="G120" s="20">
        <f t="shared" si="2"/>
        <v>120.18</v>
      </c>
      <c r="H120" s="113">
        <v>120180</v>
      </c>
    </row>
    <row r="121" spans="1:8" ht="12.75">
      <c r="A121" s="33">
        <f t="shared" si="3"/>
        <v>108</v>
      </c>
      <c r="B121" s="112" t="s">
        <v>325</v>
      </c>
      <c r="C121" s="117" t="s">
        <v>520</v>
      </c>
      <c r="D121" s="117" t="s">
        <v>434</v>
      </c>
      <c r="E121" s="117" t="s">
        <v>331</v>
      </c>
      <c r="F121" s="117" t="s">
        <v>334</v>
      </c>
      <c r="G121" s="20">
        <f t="shared" si="2"/>
        <v>120.18</v>
      </c>
      <c r="H121" s="113">
        <v>120180</v>
      </c>
    </row>
    <row r="122" spans="1:8" ht="38.25">
      <c r="A122" s="33">
        <f t="shared" si="3"/>
        <v>109</v>
      </c>
      <c r="B122" s="112" t="s">
        <v>157</v>
      </c>
      <c r="C122" s="117" t="s">
        <v>520</v>
      </c>
      <c r="D122" s="117" t="s">
        <v>434</v>
      </c>
      <c r="E122" s="117" t="s">
        <v>55</v>
      </c>
      <c r="F122" s="117" t="s">
        <v>334</v>
      </c>
      <c r="G122" s="20">
        <f t="shared" si="2"/>
        <v>120.18</v>
      </c>
      <c r="H122" s="113">
        <v>120180</v>
      </c>
    </row>
    <row r="123" spans="1:8" ht="12.75">
      <c r="A123" s="33">
        <f t="shared" si="3"/>
        <v>110</v>
      </c>
      <c r="B123" s="112" t="s">
        <v>262</v>
      </c>
      <c r="C123" s="117" t="s">
        <v>520</v>
      </c>
      <c r="D123" s="117" t="s">
        <v>434</v>
      </c>
      <c r="E123" s="117" t="s">
        <v>55</v>
      </c>
      <c r="F123" s="117" t="s">
        <v>103</v>
      </c>
      <c r="G123" s="20">
        <f t="shared" si="2"/>
        <v>120.18</v>
      </c>
      <c r="H123" s="113">
        <v>120180</v>
      </c>
    </row>
    <row r="124" spans="1:8" ht="12.75">
      <c r="A124" s="33">
        <f t="shared" si="3"/>
        <v>111</v>
      </c>
      <c r="B124" s="112" t="s">
        <v>87</v>
      </c>
      <c r="C124" s="117" t="s">
        <v>520</v>
      </c>
      <c r="D124" s="117" t="s">
        <v>56</v>
      </c>
      <c r="E124" s="117" t="s">
        <v>52</v>
      </c>
      <c r="F124" s="117" t="s">
        <v>334</v>
      </c>
      <c r="G124" s="20">
        <f t="shared" si="2"/>
        <v>6562</v>
      </c>
      <c r="H124" s="113">
        <v>6562000</v>
      </c>
    </row>
    <row r="125" spans="1:8" ht="12.75">
      <c r="A125" s="33">
        <f t="shared" si="3"/>
        <v>112</v>
      </c>
      <c r="B125" s="112" t="s">
        <v>325</v>
      </c>
      <c r="C125" s="117" t="s">
        <v>520</v>
      </c>
      <c r="D125" s="117" t="s">
        <v>56</v>
      </c>
      <c r="E125" s="117" t="s">
        <v>331</v>
      </c>
      <c r="F125" s="117" t="s">
        <v>334</v>
      </c>
      <c r="G125" s="20">
        <f t="shared" si="2"/>
        <v>6562</v>
      </c>
      <c r="H125" s="113">
        <v>6562000</v>
      </c>
    </row>
    <row r="126" spans="1:8" ht="38.25">
      <c r="A126" s="33">
        <f t="shared" si="3"/>
        <v>113</v>
      </c>
      <c r="B126" s="112" t="s">
        <v>158</v>
      </c>
      <c r="C126" s="117" t="s">
        <v>520</v>
      </c>
      <c r="D126" s="117" t="s">
        <v>56</v>
      </c>
      <c r="E126" s="117" t="s">
        <v>57</v>
      </c>
      <c r="F126" s="117" t="s">
        <v>334</v>
      </c>
      <c r="G126" s="20">
        <f t="shared" si="2"/>
        <v>6562</v>
      </c>
      <c r="H126" s="113">
        <v>6562000</v>
      </c>
    </row>
    <row r="127" spans="1:8" ht="12.75">
      <c r="A127" s="33">
        <f t="shared" si="3"/>
        <v>114</v>
      </c>
      <c r="B127" s="112" t="s">
        <v>262</v>
      </c>
      <c r="C127" s="117" t="s">
        <v>520</v>
      </c>
      <c r="D127" s="117" t="s">
        <v>56</v>
      </c>
      <c r="E127" s="117" t="s">
        <v>57</v>
      </c>
      <c r="F127" s="117" t="s">
        <v>103</v>
      </c>
      <c r="G127" s="20">
        <f t="shared" si="2"/>
        <v>6562</v>
      </c>
      <c r="H127" s="113">
        <v>6562000</v>
      </c>
    </row>
    <row r="128" spans="1:8" ht="12.75">
      <c r="A128" s="33">
        <f t="shared" si="3"/>
        <v>115</v>
      </c>
      <c r="B128" s="112" t="s">
        <v>237</v>
      </c>
      <c r="C128" s="117" t="s">
        <v>520</v>
      </c>
      <c r="D128" s="117" t="s">
        <v>435</v>
      </c>
      <c r="E128" s="117" t="s">
        <v>52</v>
      </c>
      <c r="F128" s="117" t="s">
        <v>334</v>
      </c>
      <c r="G128" s="20">
        <f t="shared" si="2"/>
        <v>2022</v>
      </c>
      <c r="H128" s="113">
        <v>2022000</v>
      </c>
    </row>
    <row r="129" spans="1:8" ht="12.75">
      <c r="A129" s="33">
        <f t="shared" si="3"/>
        <v>116</v>
      </c>
      <c r="B129" s="112" t="s">
        <v>315</v>
      </c>
      <c r="C129" s="117" t="s">
        <v>520</v>
      </c>
      <c r="D129" s="117" t="s">
        <v>436</v>
      </c>
      <c r="E129" s="117" t="s">
        <v>52</v>
      </c>
      <c r="F129" s="117" t="s">
        <v>334</v>
      </c>
      <c r="G129" s="20">
        <f t="shared" si="2"/>
        <v>2022</v>
      </c>
      <c r="H129" s="113">
        <v>2022000</v>
      </c>
    </row>
    <row r="130" spans="1:8" ht="12.75">
      <c r="A130" s="33">
        <f t="shared" si="3"/>
        <v>117</v>
      </c>
      <c r="B130" s="112" t="s">
        <v>325</v>
      </c>
      <c r="C130" s="117" t="s">
        <v>520</v>
      </c>
      <c r="D130" s="117" t="s">
        <v>436</v>
      </c>
      <c r="E130" s="117" t="s">
        <v>331</v>
      </c>
      <c r="F130" s="117" t="s">
        <v>334</v>
      </c>
      <c r="G130" s="20">
        <f t="shared" si="2"/>
        <v>2022</v>
      </c>
      <c r="H130" s="113">
        <v>2022000</v>
      </c>
    </row>
    <row r="131" spans="1:8" ht="38.25">
      <c r="A131" s="33">
        <f t="shared" si="3"/>
        <v>118</v>
      </c>
      <c r="B131" s="112" t="s">
        <v>158</v>
      </c>
      <c r="C131" s="117" t="s">
        <v>520</v>
      </c>
      <c r="D131" s="117" t="s">
        <v>436</v>
      </c>
      <c r="E131" s="117" t="s">
        <v>57</v>
      </c>
      <c r="F131" s="117" t="s">
        <v>334</v>
      </c>
      <c r="G131" s="20">
        <f t="shared" si="2"/>
        <v>2022</v>
      </c>
      <c r="H131" s="113">
        <v>2022000</v>
      </c>
    </row>
    <row r="132" spans="1:8" ht="12.75">
      <c r="A132" s="33">
        <f t="shared" si="3"/>
        <v>119</v>
      </c>
      <c r="B132" s="112" t="s">
        <v>262</v>
      </c>
      <c r="C132" s="117" t="s">
        <v>520</v>
      </c>
      <c r="D132" s="117" t="s">
        <v>436</v>
      </c>
      <c r="E132" s="117" t="s">
        <v>57</v>
      </c>
      <c r="F132" s="117" t="s">
        <v>103</v>
      </c>
      <c r="G132" s="20">
        <f t="shared" si="2"/>
        <v>2022</v>
      </c>
      <c r="H132" s="113">
        <v>2022000</v>
      </c>
    </row>
    <row r="133" spans="1:8" ht="12.75">
      <c r="A133" s="33">
        <f t="shared" si="3"/>
        <v>120</v>
      </c>
      <c r="B133" s="112" t="s">
        <v>238</v>
      </c>
      <c r="C133" s="117" t="s">
        <v>520</v>
      </c>
      <c r="D133" s="117" t="s">
        <v>437</v>
      </c>
      <c r="E133" s="117" t="s">
        <v>52</v>
      </c>
      <c r="F133" s="117" t="s">
        <v>334</v>
      </c>
      <c r="G133" s="20">
        <f t="shared" si="2"/>
        <v>44232.27882</v>
      </c>
      <c r="H133" s="113">
        <v>44232278.82</v>
      </c>
    </row>
    <row r="134" spans="1:8" ht="12.75">
      <c r="A134" s="33">
        <f t="shared" si="3"/>
        <v>121</v>
      </c>
      <c r="B134" s="112" t="s">
        <v>316</v>
      </c>
      <c r="C134" s="117" t="s">
        <v>520</v>
      </c>
      <c r="D134" s="117" t="s">
        <v>438</v>
      </c>
      <c r="E134" s="117" t="s">
        <v>52</v>
      </c>
      <c r="F134" s="117" t="s">
        <v>334</v>
      </c>
      <c r="G134" s="20">
        <f t="shared" si="2"/>
        <v>44182.27882</v>
      </c>
      <c r="H134" s="113">
        <v>44182278.82</v>
      </c>
    </row>
    <row r="135" spans="1:8" ht="12.75">
      <c r="A135" s="33">
        <f t="shared" si="3"/>
        <v>122</v>
      </c>
      <c r="B135" s="112" t="s">
        <v>325</v>
      </c>
      <c r="C135" s="117" t="s">
        <v>520</v>
      </c>
      <c r="D135" s="117" t="s">
        <v>438</v>
      </c>
      <c r="E135" s="117" t="s">
        <v>331</v>
      </c>
      <c r="F135" s="117" t="s">
        <v>334</v>
      </c>
      <c r="G135" s="20">
        <f t="shared" si="2"/>
        <v>8182.27882</v>
      </c>
      <c r="H135" s="113">
        <v>8182278.82</v>
      </c>
    </row>
    <row r="136" spans="1:8" ht="38.25">
      <c r="A136" s="33">
        <f t="shared" si="3"/>
        <v>123</v>
      </c>
      <c r="B136" s="112" t="s">
        <v>163</v>
      </c>
      <c r="C136" s="117" t="s">
        <v>520</v>
      </c>
      <c r="D136" s="117" t="s">
        <v>438</v>
      </c>
      <c r="E136" s="117" t="s">
        <v>410</v>
      </c>
      <c r="F136" s="117" t="s">
        <v>334</v>
      </c>
      <c r="G136" s="20">
        <f t="shared" si="2"/>
        <v>8182.27882</v>
      </c>
      <c r="H136" s="113">
        <v>8182278.82</v>
      </c>
    </row>
    <row r="137" spans="1:8" ht="12.75">
      <c r="A137" s="33">
        <f t="shared" si="3"/>
        <v>124</v>
      </c>
      <c r="B137" s="112" t="s">
        <v>262</v>
      </c>
      <c r="C137" s="117" t="s">
        <v>520</v>
      </c>
      <c r="D137" s="117" t="s">
        <v>438</v>
      </c>
      <c r="E137" s="117" t="s">
        <v>410</v>
      </c>
      <c r="F137" s="117" t="s">
        <v>103</v>
      </c>
      <c r="G137" s="20">
        <f t="shared" si="2"/>
        <v>8182.27882</v>
      </c>
      <c r="H137" s="113">
        <v>8182278.82</v>
      </c>
    </row>
    <row r="138" spans="1:8" ht="38.25">
      <c r="A138" s="33">
        <f t="shared" si="3"/>
        <v>125</v>
      </c>
      <c r="B138" s="112" t="s">
        <v>677</v>
      </c>
      <c r="C138" s="117" t="s">
        <v>520</v>
      </c>
      <c r="D138" s="117" t="s">
        <v>438</v>
      </c>
      <c r="E138" s="117" t="s">
        <v>662</v>
      </c>
      <c r="F138" s="117" t="s">
        <v>334</v>
      </c>
      <c r="G138" s="20">
        <f t="shared" si="2"/>
        <v>36000</v>
      </c>
      <c r="H138" s="113">
        <v>36000000</v>
      </c>
    </row>
    <row r="139" spans="1:8" ht="25.5">
      <c r="A139" s="33">
        <f t="shared" si="3"/>
        <v>126</v>
      </c>
      <c r="B139" s="112" t="s">
        <v>678</v>
      </c>
      <c r="C139" s="117" t="s">
        <v>520</v>
      </c>
      <c r="D139" s="117" t="s">
        <v>438</v>
      </c>
      <c r="E139" s="117" t="s">
        <v>664</v>
      </c>
      <c r="F139" s="117" t="s">
        <v>334</v>
      </c>
      <c r="G139" s="20">
        <f t="shared" si="2"/>
        <v>36000</v>
      </c>
      <c r="H139" s="113">
        <v>36000000</v>
      </c>
    </row>
    <row r="140" spans="1:8" ht="12.75">
      <c r="A140" s="33">
        <f t="shared" si="3"/>
        <v>127</v>
      </c>
      <c r="B140" s="112" t="s">
        <v>262</v>
      </c>
      <c r="C140" s="117" t="s">
        <v>520</v>
      </c>
      <c r="D140" s="117" t="s">
        <v>438</v>
      </c>
      <c r="E140" s="117" t="s">
        <v>664</v>
      </c>
      <c r="F140" s="117" t="s">
        <v>103</v>
      </c>
      <c r="G140" s="20">
        <f t="shared" si="2"/>
        <v>36000</v>
      </c>
      <c r="H140" s="113">
        <v>36000000</v>
      </c>
    </row>
    <row r="141" spans="1:8" ht="12.75">
      <c r="A141" s="33">
        <f t="shared" si="3"/>
        <v>128</v>
      </c>
      <c r="B141" s="112" t="s">
        <v>318</v>
      </c>
      <c r="C141" s="117" t="s">
        <v>520</v>
      </c>
      <c r="D141" s="117" t="s">
        <v>444</v>
      </c>
      <c r="E141" s="117" t="s">
        <v>52</v>
      </c>
      <c r="F141" s="117" t="s">
        <v>334</v>
      </c>
      <c r="G141" s="20">
        <f aca="true" t="shared" si="4" ref="G141:G172">H141/1000</f>
        <v>50</v>
      </c>
      <c r="H141" s="113">
        <v>50000</v>
      </c>
    </row>
    <row r="142" spans="1:8" ht="12.75">
      <c r="A142" s="33">
        <f aca="true" t="shared" si="5" ref="A142:A205">1+A141</f>
        <v>129</v>
      </c>
      <c r="B142" s="112" t="s">
        <v>325</v>
      </c>
      <c r="C142" s="117" t="s">
        <v>520</v>
      </c>
      <c r="D142" s="117" t="s">
        <v>444</v>
      </c>
      <c r="E142" s="117" t="s">
        <v>331</v>
      </c>
      <c r="F142" s="117" t="s">
        <v>334</v>
      </c>
      <c r="G142" s="20">
        <f t="shared" si="4"/>
        <v>50</v>
      </c>
      <c r="H142" s="113">
        <v>50000</v>
      </c>
    </row>
    <row r="143" spans="1:8" ht="38.25">
      <c r="A143" s="33">
        <f t="shared" si="5"/>
        <v>130</v>
      </c>
      <c r="B143" s="112" t="s">
        <v>716</v>
      </c>
      <c r="C143" s="117" t="s">
        <v>520</v>
      </c>
      <c r="D143" s="117" t="s">
        <v>444</v>
      </c>
      <c r="E143" s="117" t="s">
        <v>717</v>
      </c>
      <c r="F143" s="117" t="s">
        <v>334</v>
      </c>
      <c r="G143" s="20">
        <f t="shared" si="4"/>
        <v>50</v>
      </c>
      <c r="H143" s="113">
        <v>50000</v>
      </c>
    </row>
    <row r="144" spans="1:8" ht="12.75">
      <c r="A144" s="33">
        <f t="shared" si="5"/>
        <v>131</v>
      </c>
      <c r="B144" s="112" t="s">
        <v>262</v>
      </c>
      <c r="C144" s="117" t="s">
        <v>520</v>
      </c>
      <c r="D144" s="117" t="s">
        <v>444</v>
      </c>
      <c r="E144" s="117" t="s">
        <v>717</v>
      </c>
      <c r="F144" s="117" t="s">
        <v>103</v>
      </c>
      <c r="G144" s="20">
        <f t="shared" si="4"/>
        <v>50</v>
      </c>
      <c r="H144" s="113">
        <v>50000</v>
      </c>
    </row>
    <row r="145" spans="1:8" ht="12.75">
      <c r="A145" s="33">
        <f t="shared" si="5"/>
        <v>132</v>
      </c>
      <c r="B145" s="112" t="s">
        <v>239</v>
      </c>
      <c r="C145" s="117" t="s">
        <v>520</v>
      </c>
      <c r="D145" s="117" t="s">
        <v>450</v>
      </c>
      <c r="E145" s="117" t="s">
        <v>52</v>
      </c>
      <c r="F145" s="117" t="s">
        <v>334</v>
      </c>
      <c r="G145" s="20">
        <f t="shared" si="4"/>
        <v>68129.5</v>
      </c>
      <c r="H145" s="113">
        <v>68129500</v>
      </c>
    </row>
    <row r="146" spans="1:8" ht="12.75">
      <c r="A146" s="33">
        <f t="shared" si="5"/>
        <v>133</v>
      </c>
      <c r="B146" s="112" t="s">
        <v>230</v>
      </c>
      <c r="C146" s="117" t="s">
        <v>520</v>
      </c>
      <c r="D146" s="117" t="s">
        <v>451</v>
      </c>
      <c r="E146" s="117" t="s">
        <v>52</v>
      </c>
      <c r="F146" s="117" t="s">
        <v>334</v>
      </c>
      <c r="G146" s="20">
        <f t="shared" si="4"/>
        <v>3048</v>
      </c>
      <c r="H146" s="113">
        <v>3048000</v>
      </c>
    </row>
    <row r="147" spans="1:8" ht="12.75">
      <c r="A147" s="33">
        <f t="shared" si="5"/>
        <v>134</v>
      </c>
      <c r="B147" s="112" t="s">
        <v>34</v>
      </c>
      <c r="C147" s="117" t="s">
        <v>520</v>
      </c>
      <c r="D147" s="117" t="s">
        <v>451</v>
      </c>
      <c r="E147" s="117" t="s">
        <v>224</v>
      </c>
      <c r="F147" s="117" t="s">
        <v>334</v>
      </c>
      <c r="G147" s="20">
        <f t="shared" si="4"/>
        <v>3048</v>
      </c>
      <c r="H147" s="113">
        <v>3048000</v>
      </c>
    </row>
    <row r="148" spans="1:8" ht="25.5">
      <c r="A148" s="33">
        <f t="shared" si="5"/>
        <v>135</v>
      </c>
      <c r="B148" s="112" t="s">
        <v>58</v>
      </c>
      <c r="C148" s="117" t="s">
        <v>520</v>
      </c>
      <c r="D148" s="117" t="s">
        <v>451</v>
      </c>
      <c r="E148" s="117" t="s">
        <v>452</v>
      </c>
      <c r="F148" s="117" t="s">
        <v>334</v>
      </c>
      <c r="G148" s="20">
        <f t="shared" si="4"/>
        <v>3048</v>
      </c>
      <c r="H148" s="113">
        <v>3048000</v>
      </c>
    </row>
    <row r="149" spans="1:8" ht="12.75">
      <c r="A149" s="33">
        <f t="shared" si="5"/>
        <v>136</v>
      </c>
      <c r="B149" s="112" t="s">
        <v>399</v>
      </c>
      <c r="C149" s="117" t="s">
        <v>520</v>
      </c>
      <c r="D149" s="117" t="s">
        <v>451</v>
      </c>
      <c r="E149" s="117" t="s">
        <v>452</v>
      </c>
      <c r="F149" s="117" t="s">
        <v>453</v>
      </c>
      <c r="G149" s="20">
        <f t="shared" si="4"/>
        <v>3048</v>
      </c>
      <c r="H149" s="113">
        <v>3048000</v>
      </c>
    </row>
    <row r="150" spans="1:8" ht="12.75">
      <c r="A150" s="33">
        <f t="shared" si="5"/>
        <v>137</v>
      </c>
      <c r="B150" s="112" t="s">
        <v>231</v>
      </c>
      <c r="C150" s="117" t="s">
        <v>520</v>
      </c>
      <c r="D150" s="117" t="s">
        <v>454</v>
      </c>
      <c r="E150" s="117" t="s">
        <v>52</v>
      </c>
      <c r="F150" s="117" t="s">
        <v>334</v>
      </c>
      <c r="G150" s="20">
        <f t="shared" si="4"/>
        <v>60718.5</v>
      </c>
      <c r="H150" s="113">
        <v>60718500</v>
      </c>
    </row>
    <row r="151" spans="1:8" ht="12.75">
      <c r="A151" s="33">
        <f t="shared" si="5"/>
        <v>138</v>
      </c>
      <c r="B151" s="112" t="s">
        <v>673</v>
      </c>
      <c r="C151" s="117" t="s">
        <v>520</v>
      </c>
      <c r="D151" s="117" t="s">
        <v>454</v>
      </c>
      <c r="E151" s="117" t="s">
        <v>666</v>
      </c>
      <c r="F151" s="117" t="s">
        <v>334</v>
      </c>
      <c r="G151" s="20">
        <f t="shared" si="4"/>
        <v>753.6</v>
      </c>
      <c r="H151" s="113">
        <v>753600</v>
      </c>
    </row>
    <row r="152" spans="1:8" ht="63.75">
      <c r="A152" s="33">
        <f t="shared" si="5"/>
        <v>139</v>
      </c>
      <c r="B152" s="112" t="s">
        <v>674</v>
      </c>
      <c r="C152" s="117" t="s">
        <v>520</v>
      </c>
      <c r="D152" s="117" t="s">
        <v>454</v>
      </c>
      <c r="E152" s="117" t="s">
        <v>668</v>
      </c>
      <c r="F152" s="117" t="s">
        <v>334</v>
      </c>
      <c r="G152" s="20">
        <f t="shared" si="4"/>
        <v>753.6</v>
      </c>
      <c r="H152" s="113">
        <v>753600</v>
      </c>
    </row>
    <row r="153" spans="1:8" ht="12.75">
      <c r="A153" s="33">
        <f t="shared" si="5"/>
        <v>140</v>
      </c>
      <c r="B153" s="112" t="s">
        <v>399</v>
      </c>
      <c r="C153" s="117" t="s">
        <v>520</v>
      </c>
      <c r="D153" s="117" t="s">
        <v>454</v>
      </c>
      <c r="E153" s="117" t="s">
        <v>668</v>
      </c>
      <c r="F153" s="117" t="s">
        <v>453</v>
      </c>
      <c r="G153" s="20">
        <f t="shared" si="4"/>
        <v>753.6</v>
      </c>
      <c r="H153" s="113">
        <v>753600</v>
      </c>
    </row>
    <row r="154" spans="1:8" ht="12.75">
      <c r="A154" s="33">
        <f t="shared" si="5"/>
        <v>141</v>
      </c>
      <c r="B154" s="112" t="s">
        <v>35</v>
      </c>
      <c r="C154" s="117" t="s">
        <v>520</v>
      </c>
      <c r="D154" s="117" t="s">
        <v>454</v>
      </c>
      <c r="E154" s="117" t="s">
        <v>509</v>
      </c>
      <c r="F154" s="117" t="s">
        <v>334</v>
      </c>
      <c r="G154" s="20">
        <f t="shared" si="4"/>
        <v>7545.4</v>
      </c>
      <c r="H154" s="113">
        <v>7545400</v>
      </c>
    </row>
    <row r="155" spans="1:8" ht="25.5">
      <c r="A155" s="33">
        <f t="shared" si="5"/>
        <v>142</v>
      </c>
      <c r="B155" s="112" t="s">
        <v>400</v>
      </c>
      <c r="C155" s="117" t="s">
        <v>520</v>
      </c>
      <c r="D155" s="117" t="s">
        <v>454</v>
      </c>
      <c r="E155" s="117" t="s">
        <v>249</v>
      </c>
      <c r="F155" s="117" t="s">
        <v>334</v>
      </c>
      <c r="G155" s="20">
        <f t="shared" si="4"/>
        <v>7545.4</v>
      </c>
      <c r="H155" s="113">
        <v>7545400</v>
      </c>
    </row>
    <row r="156" spans="1:8" ht="12.75">
      <c r="A156" s="33">
        <f t="shared" si="5"/>
        <v>143</v>
      </c>
      <c r="B156" s="112" t="s">
        <v>399</v>
      </c>
      <c r="C156" s="117" t="s">
        <v>520</v>
      </c>
      <c r="D156" s="117" t="s">
        <v>454</v>
      </c>
      <c r="E156" s="117" t="s">
        <v>249</v>
      </c>
      <c r="F156" s="117" t="s">
        <v>453</v>
      </c>
      <c r="G156" s="20">
        <f t="shared" si="4"/>
        <v>7545.4</v>
      </c>
      <c r="H156" s="113">
        <v>7545400</v>
      </c>
    </row>
    <row r="157" spans="1:8" ht="12.75">
      <c r="A157" s="33">
        <f t="shared" si="5"/>
        <v>144</v>
      </c>
      <c r="B157" s="112" t="s">
        <v>627</v>
      </c>
      <c r="C157" s="117" t="s">
        <v>520</v>
      </c>
      <c r="D157" s="117" t="s">
        <v>454</v>
      </c>
      <c r="E157" s="117" t="s">
        <v>601</v>
      </c>
      <c r="F157" s="117" t="s">
        <v>334</v>
      </c>
      <c r="G157" s="20">
        <f t="shared" si="4"/>
        <v>45656.9</v>
      </c>
      <c r="H157" s="113">
        <v>45656900</v>
      </c>
    </row>
    <row r="158" spans="1:8" ht="38.25">
      <c r="A158" s="33">
        <f t="shared" si="5"/>
        <v>145</v>
      </c>
      <c r="B158" s="112" t="s">
        <v>219</v>
      </c>
      <c r="C158" s="117" t="s">
        <v>520</v>
      </c>
      <c r="D158" s="117" t="s">
        <v>454</v>
      </c>
      <c r="E158" s="117" t="s">
        <v>220</v>
      </c>
      <c r="F158" s="117" t="s">
        <v>334</v>
      </c>
      <c r="G158" s="20">
        <f t="shared" si="4"/>
        <v>9573</v>
      </c>
      <c r="H158" s="113">
        <v>9573000</v>
      </c>
    </row>
    <row r="159" spans="1:8" ht="12.75">
      <c r="A159" s="33">
        <f t="shared" si="5"/>
        <v>146</v>
      </c>
      <c r="B159" s="112" t="s">
        <v>401</v>
      </c>
      <c r="C159" s="117" t="s">
        <v>520</v>
      </c>
      <c r="D159" s="117" t="s">
        <v>454</v>
      </c>
      <c r="E159" s="117" t="s">
        <v>220</v>
      </c>
      <c r="F159" s="117" t="s">
        <v>415</v>
      </c>
      <c r="G159" s="20">
        <f t="shared" si="4"/>
        <v>9573</v>
      </c>
      <c r="H159" s="113">
        <v>9573000</v>
      </c>
    </row>
    <row r="160" spans="1:8" ht="51">
      <c r="A160" s="33">
        <f t="shared" si="5"/>
        <v>147</v>
      </c>
      <c r="B160" s="112" t="s">
        <v>221</v>
      </c>
      <c r="C160" s="117" t="s">
        <v>520</v>
      </c>
      <c r="D160" s="117" t="s">
        <v>454</v>
      </c>
      <c r="E160" s="117" t="s">
        <v>222</v>
      </c>
      <c r="F160" s="117" t="s">
        <v>334</v>
      </c>
      <c r="G160" s="20">
        <f t="shared" si="4"/>
        <v>36083.9</v>
      </c>
      <c r="H160" s="113">
        <v>36083900</v>
      </c>
    </row>
    <row r="161" spans="1:8" ht="12.75">
      <c r="A161" s="33">
        <f t="shared" si="5"/>
        <v>148</v>
      </c>
      <c r="B161" s="112" t="s">
        <v>401</v>
      </c>
      <c r="C161" s="117" t="s">
        <v>520</v>
      </c>
      <c r="D161" s="117" t="s">
        <v>454</v>
      </c>
      <c r="E161" s="117" t="s">
        <v>222</v>
      </c>
      <c r="F161" s="117" t="s">
        <v>415</v>
      </c>
      <c r="G161" s="20">
        <f t="shared" si="4"/>
        <v>36083.9</v>
      </c>
      <c r="H161" s="113">
        <v>36083900</v>
      </c>
    </row>
    <row r="162" spans="1:8" ht="12.75">
      <c r="A162" s="33">
        <f t="shared" si="5"/>
        <v>149</v>
      </c>
      <c r="B162" s="112" t="s">
        <v>325</v>
      </c>
      <c r="C162" s="117" t="s">
        <v>520</v>
      </c>
      <c r="D162" s="117" t="s">
        <v>454</v>
      </c>
      <c r="E162" s="117" t="s">
        <v>331</v>
      </c>
      <c r="F162" s="117" t="s">
        <v>334</v>
      </c>
      <c r="G162" s="20">
        <f t="shared" si="4"/>
        <v>3274.6</v>
      </c>
      <c r="H162" s="113">
        <v>3274600</v>
      </c>
    </row>
    <row r="163" spans="1:8" ht="40.5" customHeight="1">
      <c r="A163" s="33">
        <f t="shared" si="5"/>
        <v>150</v>
      </c>
      <c r="B163" s="112" t="s">
        <v>631</v>
      </c>
      <c r="C163" s="117" t="s">
        <v>520</v>
      </c>
      <c r="D163" s="117" t="s">
        <v>454</v>
      </c>
      <c r="E163" s="117" t="s">
        <v>49</v>
      </c>
      <c r="F163" s="117" t="s">
        <v>334</v>
      </c>
      <c r="G163" s="20">
        <f t="shared" si="4"/>
        <v>800</v>
      </c>
      <c r="H163" s="113">
        <v>800000</v>
      </c>
    </row>
    <row r="164" spans="1:8" ht="12.75">
      <c r="A164" s="33">
        <f t="shared" si="5"/>
        <v>151</v>
      </c>
      <c r="B164" s="112" t="s">
        <v>262</v>
      </c>
      <c r="C164" s="117" t="s">
        <v>520</v>
      </c>
      <c r="D164" s="117" t="s">
        <v>454</v>
      </c>
      <c r="E164" s="117" t="s">
        <v>49</v>
      </c>
      <c r="F164" s="117" t="s">
        <v>103</v>
      </c>
      <c r="G164" s="20">
        <f t="shared" si="4"/>
        <v>800</v>
      </c>
      <c r="H164" s="113">
        <v>800000</v>
      </c>
    </row>
    <row r="165" spans="1:8" ht="38.25">
      <c r="A165" s="33">
        <f t="shared" si="5"/>
        <v>152</v>
      </c>
      <c r="B165" s="112" t="s">
        <v>159</v>
      </c>
      <c r="C165" s="117" t="s">
        <v>520</v>
      </c>
      <c r="D165" s="117" t="s">
        <v>454</v>
      </c>
      <c r="E165" s="117" t="s">
        <v>402</v>
      </c>
      <c r="F165" s="117" t="s">
        <v>334</v>
      </c>
      <c r="G165" s="20">
        <f t="shared" si="4"/>
        <v>1713.6</v>
      </c>
      <c r="H165" s="113">
        <v>1713600</v>
      </c>
    </row>
    <row r="166" spans="1:8" ht="12.75">
      <c r="A166" s="33">
        <f t="shared" si="5"/>
        <v>153</v>
      </c>
      <c r="B166" s="112" t="s">
        <v>399</v>
      </c>
      <c r="C166" s="117" t="s">
        <v>520</v>
      </c>
      <c r="D166" s="117" t="s">
        <v>454</v>
      </c>
      <c r="E166" s="117" t="s">
        <v>402</v>
      </c>
      <c r="F166" s="117" t="s">
        <v>453</v>
      </c>
      <c r="G166" s="20">
        <f t="shared" si="4"/>
        <v>1713.6</v>
      </c>
      <c r="H166" s="113">
        <v>1713600</v>
      </c>
    </row>
    <row r="167" spans="1:8" ht="38.25">
      <c r="A167" s="33">
        <f t="shared" si="5"/>
        <v>154</v>
      </c>
      <c r="B167" s="112" t="s">
        <v>160</v>
      </c>
      <c r="C167" s="117" t="s">
        <v>520</v>
      </c>
      <c r="D167" s="117" t="s">
        <v>454</v>
      </c>
      <c r="E167" s="117" t="s">
        <v>554</v>
      </c>
      <c r="F167" s="117" t="s">
        <v>334</v>
      </c>
      <c r="G167" s="20">
        <f t="shared" si="4"/>
        <v>761</v>
      </c>
      <c r="H167" s="113">
        <v>761000</v>
      </c>
    </row>
    <row r="168" spans="1:8" ht="12.75">
      <c r="A168" s="33">
        <f t="shared" si="5"/>
        <v>155</v>
      </c>
      <c r="B168" s="112" t="s">
        <v>262</v>
      </c>
      <c r="C168" s="117" t="s">
        <v>520</v>
      </c>
      <c r="D168" s="117" t="s">
        <v>454</v>
      </c>
      <c r="E168" s="117" t="s">
        <v>554</v>
      </c>
      <c r="F168" s="117" t="s">
        <v>103</v>
      </c>
      <c r="G168" s="20">
        <f t="shared" si="4"/>
        <v>761</v>
      </c>
      <c r="H168" s="113">
        <v>761000</v>
      </c>
    </row>
    <row r="169" spans="1:8" ht="25.5">
      <c r="A169" s="33">
        <f t="shared" si="5"/>
        <v>156</v>
      </c>
      <c r="B169" s="112" t="s">
        <v>328</v>
      </c>
      <c r="C169" s="117" t="s">
        <v>520</v>
      </c>
      <c r="D169" s="117" t="s">
        <v>454</v>
      </c>
      <c r="E169" s="117" t="s">
        <v>218</v>
      </c>
      <c r="F169" s="117" t="s">
        <v>334</v>
      </c>
      <c r="G169" s="20">
        <f t="shared" si="4"/>
        <v>2017.5</v>
      </c>
      <c r="H169" s="113">
        <v>2017500</v>
      </c>
    </row>
    <row r="170" spans="1:8" ht="12.75">
      <c r="A170" s="33">
        <f t="shared" si="5"/>
        <v>157</v>
      </c>
      <c r="B170" s="112" t="s">
        <v>275</v>
      </c>
      <c r="C170" s="117" t="s">
        <v>520</v>
      </c>
      <c r="D170" s="117" t="s">
        <v>454</v>
      </c>
      <c r="E170" s="117" t="s">
        <v>276</v>
      </c>
      <c r="F170" s="117" t="s">
        <v>334</v>
      </c>
      <c r="G170" s="20">
        <f t="shared" si="4"/>
        <v>2017.5</v>
      </c>
      <c r="H170" s="113">
        <v>2017500</v>
      </c>
    </row>
    <row r="171" spans="1:8" ht="12.75">
      <c r="A171" s="33">
        <f t="shared" si="5"/>
        <v>158</v>
      </c>
      <c r="B171" s="112" t="s">
        <v>401</v>
      </c>
      <c r="C171" s="117" t="s">
        <v>520</v>
      </c>
      <c r="D171" s="117" t="s">
        <v>454</v>
      </c>
      <c r="E171" s="117" t="s">
        <v>276</v>
      </c>
      <c r="F171" s="117" t="s">
        <v>415</v>
      </c>
      <c r="G171" s="20">
        <f t="shared" si="4"/>
        <v>2017.5</v>
      </c>
      <c r="H171" s="113">
        <v>2017500</v>
      </c>
    </row>
    <row r="172" spans="1:8" ht="38.25">
      <c r="A172" s="33">
        <f t="shared" si="5"/>
        <v>159</v>
      </c>
      <c r="B172" s="112" t="s">
        <v>675</v>
      </c>
      <c r="C172" s="117" t="s">
        <v>520</v>
      </c>
      <c r="D172" s="117" t="s">
        <v>454</v>
      </c>
      <c r="E172" s="117" t="s">
        <v>670</v>
      </c>
      <c r="F172" s="117" t="s">
        <v>334</v>
      </c>
      <c r="G172" s="20">
        <f t="shared" si="4"/>
        <v>1470.5</v>
      </c>
      <c r="H172" s="113">
        <v>1470500</v>
      </c>
    </row>
    <row r="173" spans="1:8" ht="25.5">
      <c r="A173" s="33">
        <f t="shared" si="5"/>
        <v>160</v>
      </c>
      <c r="B173" s="112" t="s">
        <v>718</v>
      </c>
      <c r="C173" s="117" t="s">
        <v>520</v>
      </c>
      <c r="D173" s="117" t="s">
        <v>454</v>
      </c>
      <c r="E173" s="117" t="s">
        <v>719</v>
      </c>
      <c r="F173" s="117" t="s">
        <v>334</v>
      </c>
      <c r="G173" s="20">
        <f aca="true" t="shared" si="6" ref="G173:G204">H173/1000</f>
        <v>892.8</v>
      </c>
      <c r="H173" s="113">
        <v>892800</v>
      </c>
    </row>
    <row r="174" spans="1:8" ht="12.75">
      <c r="A174" s="33">
        <f t="shared" si="5"/>
        <v>161</v>
      </c>
      <c r="B174" s="112" t="s">
        <v>399</v>
      </c>
      <c r="C174" s="117" t="s">
        <v>520</v>
      </c>
      <c r="D174" s="117" t="s">
        <v>454</v>
      </c>
      <c r="E174" s="117" t="s">
        <v>719</v>
      </c>
      <c r="F174" s="117" t="s">
        <v>453</v>
      </c>
      <c r="G174" s="20">
        <f t="shared" si="6"/>
        <v>892.8</v>
      </c>
      <c r="H174" s="113">
        <v>892800</v>
      </c>
    </row>
    <row r="175" spans="1:8" ht="25.5">
      <c r="A175" s="33">
        <f t="shared" si="5"/>
        <v>162</v>
      </c>
      <c r="B175" s="112" t="s">
        <v>676</v>
      </c>
      <c r="C175" s="117" t="s">
        <v>520</v>
      </c>
      <c r="D175" s="117" t="s">
        <v>454</v>
      </c>
      <c r="E175" s="117" t="s">
        <v>672</v>
      </c>
      <c r="F175" s="117" t="s">
        <v>334</v>
      </c>
      <c r="G175" s="20">
        <f t="shared" si="6"/>
        <v>577.7</v>
      </c>
      <c r="H175" s="113">
        <v>577700</v>
      </c>
    </row>
    <row r="176" spans="1:8" ht="12.75">
      <c r="A176" s="33">
        <f t="shared" si="5"/>
        <v>163</v>
      </c>
      <c r="B176" s="112" t="s">
        <v>399</v>
      </c>
      <c r="C176" s="117" t="s">
        <v>520</v>
      </c>
      <c r="D176" s="117" t="s">
        <v>454</v>
      </c>
      <c r="E176" s="117" t="s">
        <v>672</v>
      </c>
      <c r="F176" s="117" t="s">
        <v>453</v>
      </c>
      <c r="G176" s="20">
        <f t="shared" si="6"/>
        <v>577.7</v>
      </c>
      <c r="H176" s="113">
        <v>577700</v>
      </c>
    </row>
    <row r="177" spans="1:8" ht="12.75">
      <c r="A177" s="33">
        <f t="shared" si="5"/>
        <v>164</v>
      </c>
      <c r="B177" s="112" t="s">
        <v>546</v>
      </c>
      <c r="C177" s="117" t="s">
        <v>520</v>
      </c>
      <c r="D177" s="117" t="s">
        <v>277</v>
      </c>
      <c r="E177" s="117" t="s">
        <v>52</v>
      </c>
      <c r="F177" s="117" t="s">
        <v>334</v>
      </c>
      <c r="G177" s="20">
        <f t="shared" si="6"/>
        <v>4363</v>
      </c>
      <c r="H177" s="113">
        <v>4363000</v>
      </c>
    </row>
    <row r="178" spans="1:8" ht="12.75">
      <c r="A178" s="33">
        <f t="shared" si="5"/>
        <v>165</v>
      </c>
      <c r="B178" s="112" t="s">
        <v>627</v>
      </c>
      <c r="C178" s="117" t="s">
        <v>520</v>
      </c>
      <c r="D178" s="117" t="s">
        <v>277</v>
      </c>
      <c r="E178" s="117" t="s">
        <v>601</v>
      </c>
      <c r="F178" s="117" t="s">
        <v>334</v>
      </c>
      <c r="G178" s="20">
        <f t="shared" si="6"/>
        <v>4363</v>
      </c>
      <c r="H178" s="113">
        <v>4363000</v>
      </c>
    </row>
    <row r="179" spans="1:8" ht="38.25">
      <c r="A179" s="33">
        <f t="shared" si="5"/>
        <v>166</v>
      </c>
      <c r="B179" s="112" t="s">
        <v>219</v>
      </c>
      <c r="C179" s="117" t="s">
        <v>520</v>
      </c>
      <c r="D179" s="117" t="s">
        <v>277</v>
      </c>
      <c r="E179" s="117" t="s">
        <v>220</v>
      </c>
      <c r="F179" s="117" t="s">
        <v>334</v>
      </c>
      <c r="G179" s="20">
        <f t="shared" si="6"/>
        <v>507</v>
      </c>
      <c r="H179" s="113">
        <v>507000</v>
      </c>
    </row>
    <row r="180" spans="1:8" ht="12.75">
      <c r="A180" s="33">
        <f t="shared" si="5"/>
        <v>167</v>
      </c>
      <c r="B180" s="112" t="s">
        <v>260</v>
      </c>
      <c r="C180" s="117" t="s">
        <v>520</v>
      </c>
      <c r="D180" s="117" t="s">
        <v>277</v>
      </c>
      <c r="E180" s="117" t="s">
        <v>220</v>
      </c>
      <c r="F180" s="117" t="s">
        <v>440</v>
      </c>
      <c r="G180" s="20">
        <f t="shared" si="6"/>
        <v>415.59141999999997</v>
      </c>
      <c r="H180" s="113">
        <v>415591.42</v>
      </c>
    </row>
    <row r="181" spans="1:8" ht="12.75">
      <c r="A181" s="33">
        <f t="shared" si="5"/>
        <v>168</v>
      </c>
      <c r="B181" s="112" t="s">
        <v>97</v>
      </c>
      <c r="C181" s="117" t="s">
        <v>520</v>
      </c>
      <c r="D181" s="117" t="s">
        <v>277</v>
      </c>
      <c r="E181" s="117" t="s">
        <v>220</v>
      </c>
      <c r="F181" s="117" t="s">
        <v>419</v>
      </c>
      <c r="G181" s="20">
        <f t="shared" si="6"/>
        <v>91.40858</v>
      </c>
      <c r="H181" s="113">
        <v>91408.58</v>
      </c>
    </row>
    <row r="182" spans="1:8" ht="51">
      <c r="A182" s="33">
        <f t="shared" si="5"/>
        <v>169</v>
      </c>
      <c r="B182" s="112" t="s">
        <v>221</v>
      </c>
      <c r="C182" s="117" t="s">
        <v>520</v>
      </c>
      <c r="D182" s="117" t="s">
        <v>277</v>
      </c>
      <c r="E182" s="117" t="s">
        <v>222</v>
      </c>
      <c r="F182" s="117" t="s">
        <v>334</v>
      </c>
      <c r="G182" s="20">
        <f t="shared" si="6"/>
        <v>3856</v>
      </c>
      <c r="H182" s="113">
        <v>3856000</v>
      </c>
    </row>
    <row r="183" spans="1:8" ht="12.75">
      <c r="A183" s="33">
        <f t="shared" si="5"/>
        <v>170</v>
      </c>
      <c r="B183" s="112" t="s">
        <v>260</v>
      </c>
      <c r="C183" s="117" t="s">
        <v>520</v>
      </c>
      <c r="D183" s="117" t="s">
        <v>277</v>
      </c>
      <c r="E183" s="117" t="s">
        <v>222</v>
      </c>
      <c r="F183" s="117" t="s">
        <v>440</v>
      </c>
      <c r="G183" s="20">
        <f t="shared" si="6"/>
        <v>3506.69584</v>
      </c>
      <c r="H183" s="113">
        <v>3506695.84</v>
      </c>
    </row>
    <row r="184" spans="1:8" ht="12.75">
      <c r="A184" s="33">
        <f t="shared" si="5"/>
        <v>171</v>
      </c>
      <c r="B184" s="112" t="s">
        <v>97</v>
      </c>
      <c r="C184" s="117" t="s">
        <v>520</v>
      </c>
      <c r="D184" s="117" t="s">
        <v>277</v>
      </c>
      <c r="E184" s="117" t="s">
        <v>222</v>
      </c>
      <c r="F184" s="117" t="s">
        <v>419</v>
      </c>
      <c r="G184" s="20">
        <f t="shared" si="6"/>
        <v>349.30415999999997</v>
      </c>
      <c r="H184" s="113">
        <v>349304.16</v>
      </c>
    </row>
    <row r="185" spans="1:8" ht="38.25">
      <c r="A185" s="33">
        <f t="shared" si="5"/>
        <v>172</v>
      </c>
      <c r="B185" s="112" t="s">
        <v>278</v>
      </c>
      <c r="C185" s="117" t="s">
        <v>520</v>
      </c>
      <c r="D185" s="117" t="s">
        <v>279</v>
      </c>
      <c r="E185" s="117" t="s">
        <v>52</v>
      </c>
      <c r="F185" s="117" t="s">
        <v>334</v>
      </c>
      <c r="G185" s="20">
        <f t="shared" si="6"/>
        <v>163764.94978999998</v>
      </c>
      <c r="H185" s="113">
        <v>163764949.79</v>
      </c>
    </row>
    <row r="186" spans="1:8" ht="25.5">
      <c r="A186" s="33">
        <f t="shared" si="5"/>
        <v>173</v>
      </c>
      <c r="B186" s="112" t="s">
        <v>314</v>
      </c>
      <c r="C186" s="117" t="s">
        <v>520</v>
      </c>
      <c r="D186" s="117" t="s">
        <v>105</v>
      </c>
      <c r="E186" s="117" t="s">
        <v>52</v>
      </c>
      <c r="F186" s="117" t="s">
        <v>334</v>
      </c>
      <c r="G186" s="20">
        <f t="shared" si="6"/>
        <v>40332</v>
      </c>
      <c r="H186" s="113">
        <v>40332000</v>
      </c>
    </row>
    <row r="187" spans="1:8" ht="12.75">
      <c r="A187" s="33">
        <f t="shared" si="5"/>
        <v>174</v>
      </c>
      <c r="B187" s="112" t="s">
        <v>108</v>
      </c>
      <c r="C187" s="117" t="s">
        <v>520</v>
      </c>
      <c r="D187" s="117" t="s">
        <v>105</v>
      </c>
      <c r="E187" s="117" t="s">
        <v>107</v>
      </c>
      <c r="F187" s="117" t="s">
        <v>334</v>
      </c>
      <c r="G187" s="20">
        <f t="shared" si="6"/>
        <v>9257</v>
      </c>
      <c r="H187" s="113">
        <v>9257000</v>
      </c>
    </row>
    <row r="188" spans="1:8" ht="12.75">
      <c r="A188" s="33">
        <f t="shared" si="5"/>
        <v>175</v>
      </c>
      <c r="B188" s="112" t="s">
        <v>9</v>
      </c>
      <c r="C188" s="117" t="s">
        <v>520</v>
      </c>
      <c r="D188" s="117" t="s">
        <v>105</v>
      </c>
      <c r="E188" s="117" t="s">
        <v>109</v>
      </c>
      <c r="F188" s="117" t="s">
        <v>334</v>
      </c>
      <c r="G188" s="20">
        <f t="shared" si="6"/>
        <v>9257</v>
      </c>
      <c r="H188" s="113">
        <v>9257000</v>
      </c>
    </row>
    <row r="189" spans="1:8" ht="12.75">
      <c r="A189" s="33">
        <f t="shared" si="5"/>
        <v>176</v>
      </c>
      <c r="B189" s="112" t="s">
        <v>119</v>
      </c>
      <c r="C189" s="117" t="s">
        <v>520</v>
      </c>
      <c r="D189" s="117" t="s">
        <v>105</v>
      </c>
      <c r="E189" s="117" t="s">
        <v>109</v>
      </c>
      <c r="F189" s="117" t="s">
        <v>111</v>
      </c>
      <c r="G189" s="20">
        <f t="shared" si="6"/>
        <v>9257</v>
      </c>
      <c r="H189" s="113">
        <v>9257000</v>
      </c>
    </row>
    <row r="190" spans="1:8" ht="12.75">
      <c r="A190" s="33">
        <f t="shared" si="5"/>
        <v>177</v>
      </c>
      <c r="B190" s="112" t="s">
        <v>627</v>
      </c>
      <c r="C190" s="117" t="s">
        <v>520</v>
      </c>
      <c r="D190" s="117" t="s">
        <v>105</v>
      </c>
      <c r="E190" s="117" t="s">
        <v>601</v>
      </c>
      <c r="F190" s="117" t="s">
        <v>334</v>
      </c>
      <c r="G190" s="20">
        <f t="shared" si="6"/>
        <v>31075</v>
      </c>
      <c r="H190" s="113">
        <v>31075000</v>
      </c>
    </row>
    <row r="191" spans="1:8" ht="38.25">
      <c r="A191" s="33">
        <f t="shared" si="5"/>
        <v>178</v>
      </c>
      <c r="B191" s="112" t="s">
        <v>120</v>
      </c>
      <c r="C191" s="117" t="s">
        <v>520</v>
      </c>
      <c r="D191" s="117" t="s">
        <v>105</v>
      </c>
      <c r="E191" s="117" t="s">
        <v>0</v>
      </c>
      <c r="F191" s="117" t="s">
        <v>334</v>
      </c>
      <c r="G191" s="20">
        <f t="shared" si="6"/>
        <v>31075</v>
      </c>
      <c r="H191" s="113">
        <v>31075000</v>
      </c>
    </row>
    <row r="192" spans="1:8" ht="12.75">
      <c r="A192" s="33">
        <f t="shared" si="5"/>
        <v>179</v>
      </c>
      <c r="B192" s="112" t="s">
        <v>405</v>
      </c>
      <c r="C192" s="117" t="s">
        <v>520</v>
      </c>
      <c r="D192" s="117" t="s">
        <v>105</v>
      </c>
      <c r="E192" s="117" t="s">
        <v>0</v>
      </c>
      <c r="F192" s="117" t="s">
        <v>406</v>
      </c>
      <c r="G192" s="20">
        <f t="shared" si="6"/>
        <v>31075</v>
      </c>
      <c r="H192" s="113">
        <v>31075000</v>
      </c>
    </row>
    <row r="193" spans="1:8" ht="12.75">
      <c r="A193" s="33">
        <f t="shared" si="5"/>
        <v>180</v>
      </c>
      <c r="B193" s="112" t="s">
        <v>548</v>
      </c>
      <c r="C193" s="117" t="s">
        <v>520</v>
      </c>
      <c r="D193" s="117" t="s">
        <v>280</v>
      </c>
      <c r="E193" s="117" t="s">
        <v>52</v>
      </c>
      <c r="F193" s="117" t="s">
        <v>334</v>
      </c>
      <c r="G193" s="20">
        <f t="shared" si="6"/>
        <v>123432.94979000001</v>
      </c>
      <c r="H193" s="113">
        <v>123432949.79</v>
      </c>
    </row>
    <row r="194" spans="1:8" ht="12.75">
      <c r="A194" s="33">
        <f t="shared" si="5"/>
        <v>181</v>
      </c>
      <c r="B194" s="112" t="s">
        <v>121</v>
      </c>
      <c r="C194" s="117" t="s">
        <v>520</v>
      </c>
      <c r="D194" s="117" t="s">
        <v>280</v>
      </c>
      <c r="E194" s="117" t="s">
        <v>519</v>
      </c>
      <c r="F194" s="117" t="s">
        <v>334</v>
      </c>
      <c r="G194" s="20">
        <f t="shared" si="6"/>
        <v>1050.1</v>
      </c>
      <c r="H194" s="113">
        <v>1050100</v>
      </c>
    </row>
    <row r="195" spans="1:8" ht="25.5">
      <c r="A195" s="33">
        <f t="shared" si="5"/>
        <v>182</v>
      </c>
      <c r="B195" s="112" t="s">
        <v>28</v>
      </c>
      <c r="C195" s="117" t="s">
        <v>520</v>
      </c>
      <c r="D195" s="117" t="s">
        <v>280</v>
      </c>
      <c r="E195" s="117" t="s">
        <v>456</v>
      </c>
      <c r="F195" s="117" t="s">
        <v>334</v>
      </c>
      <c r="G195" s="20">
        <f t="shared" si="6"/>
        <v>1050.1</v>
      </c>
      <c r="H195" s="113">
        <v>1050100</v>
      </c>
    </row>
    <row r="196" spans="1:8" ht="12.75">
      <c r="A196" s="33">
        <f t="shared" si="5"/>
        <v>183</v>
      </c>
      <c r="B196" s="112" t="s">
        <v>29</v>
      </c>
      <c r="C196" s="117" t="s">
        <v>520</v>
      </c>
      <c r="D196" s="117" t="s">
        <v>280</v>
      </c>
      <c r="E196" s="117" t="s">
        <v>456</v>
      </c>
      <c r="F196" s="117" t="s">
        <v>281</v>
      </c>
      <c r="G196" s="20">
        <f t="shared" si="6"/>
        <v>1050.1</v>
      </c>
      <c r="H196" s="113">
        <v>1050100</v>
      </c>
    </row>
    <row r="197" spans="1:8" ht="41.25" customHeight="1">
      <c r="A197" s="33">
        <f t="shared" si="5"/>
        <v>184</v>
      </c>
      <c r="B197" s="112" t="s">
        <v>750</v>
      </c>
      <c r="C197" s="117" t="s">
        <v>520</v>
      </c>
      <c r="D197" s="117" t="s">
        <v>280</v>
      </c>
      <c r="E197" s="117" t="s">
        <v>751</v>
      </c>
      <c r="F197" s="117" t="s">
        <v>334</v>
      </c>
      <c r="G197" s="20">
        <f t="shared" si="6"/>
        <v>6385.617969999999</v>
      </c>
      <c r="H197" s="113">
        <v>6385617.97</v>
      </c>
    </row>
    <row r="198" spans="1:8" ht="12.75">
      <c r="A198" s="33">
        <f t="shared" si="5"/>
        <v>185</v>
      </c>
      <c r="B198" s="112" t="s">
        <v>405</v>
      </c>
      <c r="C198" s="117" t="s">
        <v>520</v>
      </c>
      <c r="D198" s="117" t="s">
        <v>280</v>
      </c>
      <c r="E198" s="117" t="s">
        <v>751</v>
      </c>
      <c r="F198" s="117" t="s">
        <v>406</v>
      </c>
      <c r="G198" s="20">
        <f t="shared" si="6"/>
        <v>6385.617969999999</v>
      </c>
      <c r="H198" s="113">
        <v>6385617.97</v>
      </c>
    </row>
    <row r="199" spans="1:8" ht="51">
      <c r="A199" s="33">
        <f t="shared" si="5"/>
        <v>186</v>
      </c>
      <c r="B199" s="112" t="s">
        <v>752</v>
      </c>
      <c r="C199" s="117" t="s">
        <v>520</v>
      </c>
      <c r="D199" s="117" t="s">
        <v>280</v>
      </c>
      <c r="E199" s="117" t="s">
        <v>753</v>
      </c>
      <c r="F199" s="117" t="s">
        <v>334</v>
      </c>
      <c r="G199" s="20">
        <f t="shared" si="6"/>
        <v>7835.475820000001</v>
      </c>
      <c r="H199" s="113">
        <v>7835475.82</v>
      </c>
    </row>
    <row r="200" spans="1:8" ht="12.75">
      <c r="A200" s="33">
        <f t="shared" si="5"/>
        <v>187</v>
      </c>
      <c r="B200" s="112" t="s">
        <v>405</v>
      </c>
      <c r="C200" s="117" t="s">
        <v>520</v>
      </c>
      <c r="D200" s="117" t="s">
        <v>280</v>
      </c>
      <c r="E200" s="117" t="s">
        <v>753</v>
      </c>
      <c r="F200" s="117" t="s">
        <v>406</v>
      </c>
      <c r="G200" s="20">
        <f t="shared" si="6"/>
        <v>7835.475820000001</v>
      </c>
      <c r="H200" s="113">
        <v>7835475.82</v>
      </c>
    </row>
    <row r="201" spans="1:8" ht="12.75">
      <c r="A201" s="33">
        <f t="shared" si="5"/>
        <v>188</v>
      </c>
      <c r="B201" s="112" t="s">
        <v>30</v>
      </c>
      <c r="C201" s="117" t="s">
        <v>520</v>
      </c>
      <c r="D201" s="117" t="s">
        <v>280</v>
      </c>
      <c r="E201" s="117" t="s">
        <v>506</v>
      </c>
      <c r="F201" s="117" t="s">
        <v>334</v>
      </c>
      <c r="G201" s="20">
        <f t="shared" si="6"/>
        <v>40094.7</v>
      </c>
      <c r="H201" s="113">
        <v>40094700</v>
      </c>
    </row>
    <row r="202" spans="1:8" ht="12.75">
      <c r="A202" s="33">
        <f t="shared" si="5"/>
        <v>189</v>
      </c>
      <c r="B202" s="112" t="s">
        <v>31</v>
      </c>
      <c r="C202" s="117" t="s">
        <v>520</v>
      </c>
      <c r="D202" s="117" t="s">
        <v>280</v>
      </c>
      <c r="E202" s="117" t="s">
        <v>113</v>
      </c>
      <c r="F202" s="117" t="s">
        <v>334</v>
      </c>
      <c r="G202" s="20">
        <f t="shared" si="6"/>
        <v>36693</v>
      </c>
      <c r="H202" s="113">
        <v>36693000</v>
      </c>
    </row>
    <row r="203" spans="1:8" ht="12.75">
      <c r="A203" s="33">
        <f t="shared" si="5"/>
        <v>190</v>
      </c>
      <c r="B203" s="112" t="s">
        <v>405</v>
      </c>
      <c r="C203" s="117" t="s">
        <v>520</v>
      </c>
      <c r="D203" s="117" t="s">
        <v>280</v>
      </c>
      <c r="E203" s="117" t="s">
        <v>113</v>
      </c>
      <c r="F203" s="117" t="s">
        <v>406</v>
      </c>
      <c r="G203" s="20">
        <f t="shared" si="6"/>
        <v>36693</v>
      </c>
      <c r="H203" s="113">
        <v>36693000</v>
      </c>
    </row>
    <row r="204" spans="1:8" ht="40.5" customHeight="1">
      <c r="A204" s="33">
        <f t="shared" si="5"/>
        <v>191</v>
      </c>
      <c r="B204" s="112" t="s">
        <v>632</v>
      </c>
      <c r="C204" s="117" t="s">
        <v>520</v>
      </c>
      <c r="D204" s="117" t="s">
        <v>280</v>
      </c>
      <c r="E204" s="117" t="s">
        <v>623</v>
      </c>
      <c r="F204" s="117" t="s">
        <v>334</v>
      </c>
      <c r="G204" s="20">
        <f t="shared" si="6"/>
        <v>3121.7</v>
      </c>
      <c r="H204" s="113">
        <v>3121700</v>
      </c>
    </row>
    <row r="205" spans="1:8" ht="12.75">
      <c r="A205" s="33">
        <f t="shared" si="5"/>
        <v>192</v>
      </c>
      <c r="B205" s="112" t="s">
        <v>405</v>
      </c>
      <c r="C205" s="117" t="s">
        <v>520</v>
      </c>
      <c r="D205" s="117" t="s">
        <v>280</v>
      </c>
      <c r="E205" s="117" t="s">
        <v>623</v>
      </c>
      <c r="F205" s="117" t="s">
        <v>406</v>
      </c>
      <c r="G205" s="20">
        <f aca="true" t="shared" si="7" ref="G205:G265">H205/1000</f>
        <v>3121.7</v>
      </c>
      <c r="H205" s="113">
        <v>3121700</v>
      </c>
    </row>
    <row r="206" spans="1:8" ht="51">
      <c r="A206" s="33">
        <f aca="true" t="shared" si="8" ref="A206:A269">1+A205</f>
        <v>193</v>
      </c>
      <c r="B206" s="112" t="s">
        <v>633</v>
      </c>
      <c r="C206" s="117" t="s">
        <v>520</v>
      </c>
      <c r="D206" s="117" t="s">
        <v>280</v>
      </c>
      <c r="E206" s="117" t="s">
        <v>625</v>
      </c>
      <c r="F206" s="117" t="s">
        <v>334</v>
      </c>
      <c r="G206" s="20">
        <f t="shared" si="7"/>
        <v>117</v>
      </c>
      <c r="H206" s="113">
        <v>117000</v>
      </c>
    </row>
    <row r="207" spans="1:8" ht="12.75">
      <c r="A207" s="33">
        <f t="shared" si="8"/>
        <v>194</v>
      </c>
      <c r="B207" s="112" t="s">
        <v>405</v>
      </c>
      <c r="C207" s="117" t="s">
        <v>520</v>
      </c>
      <c r="D207" s="117" t="s">
        <v>280</v>
      </c>
      <c r="E207" s="117" t="s">
        <v>625</v>
      </c>
      <c r="F207" s="117" t="s">
        <v>406</v>
      </c>
      <c r="G207" s="20">
        <f t="shared" si="7"/>
        <v>117</v>
      </c>
      <c r="H207" s="113">
        <v>117000</v>
      </c>
    </row>
    <row r="208" spans="1:8" ht="12.75">
      <c r="A208" s="33">
        <f t="shared" si="8"/>
        <v>195</v>
      </c>
      <c r="B208" s="112" t="s">
        <v>974</v>
      </c>
      <c r="C208" s="117" t="s">
        <v>520</v>
      </c>
      <c r="D208" s="117" t="s">
        <v>280</v>
      </c>
      <c r="E208" s="117" t="s">
        <v>972</v>
      </c>
      <c r="F208" s="117" t="s">
        <v>334</v>
      </c>
      <c r="G208" s="20">
        <f t="shared" si="7"/>
        <v>163</v>
      </c>
      <c r="H208" s="113">
        <v>163000</v>
      </c>
    </row>
    <row r="209" spans="1:8" ht="12.75">
      <c r="A209" s="33">
        <f t="shared" si="8"/>
        <v>196</v>
      </c>
      <c r="B209" s="112" t="s">
        <v>405</v>
      </c>
      <c r="C209" s="117" t="s">
        <v>520</v>
      </c>
      <c r="D209" s="117" t="s">
        <v>280</v>
      </c>
      <c r="E209" s="117" t="s">
        <v>972</v>
      </c>
      <c r="F209" s="117" t="s">
        <v>406</v>
      </c>
      <c r="G209" s="20">
        <f t="shared" si="7"/>
        <v>163</v>
      </c>
      <c r="H209" s="113">
        <v>163000</v>
      </c>
    </row>
    <row r="210" spans="1:8" ht="12.75">
      <c r="A210" s="33">
        <f t="shared" si="8"/>
        <v>197</v>
      </c>
      <c r="B210" s="112" t="s">
        <v>627</v>
      </c>
      <c r="C210" s="117" t="s">
        <v>520</v>
      </c>
      <c r="D210" s="117" t="s">
        <v>280</v>
      </c>
      <c r="E210" s="117" t="s">
        <v>601</v>
      </c>
      <c r="F210" s="117" t="s">
        <v>334</v>
      </c>
      <c r="G210" s="20">
        <f t="shared" si="7"/>
        <v>0.5</v>
      </c>
      <c r="H210" s="113">
        <v>500</v>
      </c>
    </row>
    <row r="211" spans="1:8" ht="51">
      <c r="A211" s="33">
        <f t="shared" si="8"/>
        <v>198</v>
      </c>
      <c r="B211" s="112" t="s">
        <v>528</v>
      </c>
      <c r="C211" s="117" t="s">
        <v>520</v>
      </c>
      <c r="D211" s="117" t="s">
        <v>280</v>
      </c>
      <c r="E211" s="117" t="s">
        <v>529</v>
      </c>
      <c r="F211" s="117" t="s">
        <v>334</v>
      </c>
      <c r="G211" s="20">
        <f t="shared" si="7"/>
        <v>0.5</v>
      </c>
      <c r="H211" s="113">
        <v>500</v>
      </c>
    </row>
    <row r="212" spans="1:8" ht="12.75">
      <c r="A212" s="33">
        <f t="shared" si="8"/>
        <v>199</v>
      </c>
      <c r="B212" s="112" t="s">
        <v>29</v>
      </c>
      <c r="C212" s="117" t="s">
        <v>520</v>
      </c>
      <c r="D212" s="117" t="s">
        <v>280</v>
      </c>
      <c r="E212" s="117" t="s">
        <v>529</v>
      </c>
      <c r="F212" s="117" t="s">
        <v>281</v>
      </c>
      <c r="G212" s="20">
        <f t="shared" si="7"/>
        <v>0.5</v>
      </c>
      <c r="H212" s="113">
        <v>500</v>
      </c>
    </row>
    <row r="213" spans="1:8" ht="12.75">
      <c r="A213" s="33">
        <f t="shared" si="8"/>
        <v>200</v>
      </c>
      <c r="B213" s="112" t="s">
        <v>325</v>
      </c>
      <c r="C213" s="117" t="s">
        <v>520</v>
      </c>
      <c r="D213" s="117" t="s">
        <v>280</v>
      </c>
      <c r="E213" s="117" t="s">
        <v>331</v>
      </c>
      <c r="F213" s="117" t="s">
        <v>334</v>
      </c>
      <c r="G213" s="20">
        <f t="shared" si="7"/>
        <v>47513.927</v>
      </c>
      <c r="H213" s="113">
        <v>47513927</v>
      </c>
    </row>
    <row r="214" spans="1:8" ht="38.25">
      <c r="A214" s="33">
        <f t="shared" si="8"/>
        <v>201</v>
      </c>
      <c r="B214" s="112" t="s">
        <v>152</v>
      </c>
      <c r="C214" s="117" t="s">
        <v>520</v>
      </c>
      <c r="D214" s="117" t="s">
        <v>280</v>
      </c>
      <c r="E214" s="117" t="s">
        <v>270</v>
      </c>
      <c r="F214" s="117" t="s">
        <v>334</v>
      </c>
      <c r="G214" s="20">
        <f t="shared" si="7"/>
        <v>11036.876</v>
      </c>
      <c r="H214" s="113">
        <v>11036876</v>
      </c>
    </row>
    <row r="215" spans="1:8" ht="12.75">
      <c r="A215" s="33">
        <f t="shared" si="8"/>
        <v>202</v>
      </c>
      <c r="B215" s="112" t="s">
        <v>405</v>
      </c>
      <c r="C215" s="117" t="s">
        <v>520</v>
      </c>
      <c r="D215" s="117" t="s">
        <v>280</v>
      </c>
      <c r="E215" s="117" t="s">
        <v>270</v>
      </c>
      <c r="F215" s="117" t="s">
        <v>406</v>
      </c>
      <c r="G215" s="20">
        <f t="shared" si="7"/>
        <v>11036.876</v>
      </c>
      <c r="H215" s="113">
        <v>11036876</v>
      </c>
    </row>
    <row r="216" spans="1:8" ht="38.25">
      <c r="A216" s="33">
        <f t="shared" si="8"/>
        <v>203</v>
      </c>
      <c r="B216" s="112" t="s">
        <v>158</v>
      </c>
      <c r="C216" s="117" t="s">
        <v>520</v>
      </c>
      <c r="D216" s="117" t="s">
        <v>280</v>
      </c>
      <c r="E216" s="117" t="s">
        <v>57</v>
      </c>
      <c r="F216" s="117" t="s">
        <v>334</v>
      </c>
      <c r="G216" s="20">
        <f t="shared" si="7"/>
        <v>36477.051</v>
      </c>
      <c r="H216" s="113">
        <v>36477051</v>
      </c>
    </row>
    <row r="217" spans="1:8" ht="12.75">
      <c r="A217" s="33">
        <f t="shared" si="8"/>
        <v>204</v>
      </c>
      <c r="B217" s="112" t="s">
        <v>405</v>
      </c>
      <c r="C217" s="117" t="s">
        <v>520</v>
      </c>
      <c r="D217" s="117" t="s">
        <v>280</v>
      </c>
      <c r="E217" s="117" t="s">
        <v>57</v>
      </c>
      <c r="F217" s="117" t="s">
        <v>406</v>
      </c>
      <c r="G217" s="20">
        <f t="shared" si="7"/>
        <v>36477.051</v>
      </c>
      <c r="H217" s="113">
        <v>36477051</v>
      </c>
    </row>
    <row r="218" spans="1:8" ht="25.5">
      <c r="A218" s="33">
        <f t="shared" si="8"/>
        <v>205</v>
      </c>
      <c r="B218" s="112" t="s">
        <v>496</v>
      </c>
      <c r="C218" s="117" t="s">
        <v>520</v>
      </c>
      <c r="D218" s="117" t="s">
        <v>280</v>
      </c>
      <c r="E218" s="117" t="s">
        <v>489</v>
      </c>
      <c r="F218" s="117" t="s">
        <v>334</v>
      </c>
      <c r="G218" s="20">
        <f t="shared" si="7"/>
        <v>4844.229</v>
      </c>
      <c r="H218" s="113">
        <v>4844229</v>
      </c>
    </row>
    <row r="219" spans="1:8" ht="51">
      <c r="A219" s="33">
        <f t="shared" si="8"/>
        <v>206</v>
      </c>
      <c r="B219" s="112" t="s">
        <v>687</v>
      </c>
      <c r="C219" s="117" t="s">
        <v>520</v>
      </c>
      <c r="D219" s="117" t="s">
        <v>280</v>
      </c>
      <c r="E219" s="117" t="s">
        <v>688</v>
      </c>
      <c r="F219" s="117" t="s">
        <v>334</v>
      </c>
      <c r="G219" s="20">
        <f t="shared" si="7"/>
        <v>87.1</v>
      </c>
      <c r="H219" s="113">
        <v>87100</v>
      </c>
    </row>
    <row r="220" spans="1:8" ht="12.75">
      <c r="A220" s="33">
        <f t="shared" si="8"/>
        <v>207</v>
      </c>
      <c r="B220" s="112" t="s">
        <v>405</v>
      </c>
      <c r="C220" s="117" t="s">
        <v>520</v>
      </c>
      <c r="D220" s="117" t="s">
        <v>280</v>
      </c>
      <c r="E220" s="117" t="s">
        <v>688</v>
      </c>
      <c r="F220" s="117" t="s">
        <v>406</v>
      </c>
      <c r="G220" s="20">
        <f t="shared" si="7"/>
        <v>87.1</v>
      </c>
      <c r="H220" s="113">
        <v>87100</v>
      </c>
    </row>
    <row r="221" spans="1:8" ht="38.25">
      <c r="A221" s="33">
        <f t="shared" si="8"/>
        <v>208</v>
      </c>
      <c r="B221" s="112" t="s">
        <v>497</v>
      </c>
      <c r="C221" s="117" t="s">
        <v>520</v>
      </c>
      <c r="D221" s="117" t="s">
        <v>280</v>
      </c>
      <c r="E221" s="117" t="s">
        <v>491</v>
      </c>
      <c r="F221" s="117" t="s">
        <v>334</v>
      </c>
      <c r="G221" s="20">
        <f t="shared" si="7"/>
        <v>4757.129</v>
      </c>
      <c r="H221" s="113">
        <v>4757129</v>
      </c>
    </row>
    <row r="222" spans="1:8" ht="12.75">
      <c r="A222" s="33">
        <f t="shared" si="8"/>
        <v>209</v>
      </c>
      <c r="B222" s="112" t="s">
        <v>405</v>
      </c>
      <c r="C222" s="117" t="s">
        <v>520</v>
      </c>
      <c r="D222" s="117" t="s">
        <v>280</v>
      </c>
      <c r="E222" s="117" t="s">
        <v>491</v>
      </c>
      <c r="F222" s="117" t="s">
        <v>406</v>
      </c>
      <c r="G222" s="20">
        <f t="shared" si="7"/>
        <v>4757.129</v>
      </c>
      <c r="H222" s="113">
        <v>4757129</v>
      </c>
    </row>
    <row r="223" spans="1:8" ht="25.5">
      <c r="A223" s="33">
        <f t="shared" si="8"/>
        <v>210</v>
      </c>
      <c r="B223" s="112" t="s">
        <v>328</v>
      </c>
      <c r="C223" s="117" t="s">
        <v>520</v>
      </c>
      <c r="D223" s="117" t="s">
        <v>280</v>
      </c>
      <c r="E223" s="117" t="s">
        <v>218</v>
      </c>
      <c r="F223" s="117" t="s">
        <v>334</v>
      </c>
      <c r="G223" s="20">
        <f t="shared" si="7"/>
        <v>10493.2</v>
      </c>
      <c r="H223" s="113">
        <v>10493200</v>
      </c>
    </row>
    <row r="224" spans="1:8" ht="38.25">
      <c r="A224" s="33">
        <f t="shared" si="8"/>
        <v>211</v>
      </c>
      <c r="B224" s="112" t="s">
        <v>47</v>
      </c>
      <c r="C224" s="117" t="s">
        <v>520</v>
      </c>
      <c r="D224" s="117" t="s">
        <v>280</v>
      </c>
      <c r="E224" s="117" t="s">
        <v>48</v>
      </c>
      <c r="F224" s="117" t="s">
        <v>334</v>
      </c>
      <c r="G224" s="20">
        <f t="shared" si="7"/>
        <v>10493.2</v>
      </c>
      <c r="H224" s="113">
        <v>10493200</v>
      </c>
    </row>
    <row r="225" spans="1:8" ht="12.75">
      <c r="A225" s="33">
        <f t="shared" si="8"/>
        <v>212</v>
      </c>
      <c r="B225" s="112" t="s">
        <v>405</v>
      </c>
      <c r="C225" s="117" t="s">
        <v>520</v>
      </c>
      <c r="D225" s="117" t="s">
        <v>280</v>
      </c>
      <c r="E225" s="117" t="s">
        <v>48</v>
      </c>
      <c r="F225" s="117" t="s">
        <v>406</v>
      </c>
      <c r="G225" s="20">
        <f t="shared" si="7"/>
        <v>10493.2</v>
      </c>
      <c r="H225" s="113">
        <v>10493200</v>
      </c>
    </row>
    <row r="226" spans="1:8" ht="38.25">
      <c r="A226" s="33">
        <f t="shared" si="8"/>
        <v>213</v>
      </c>
      <c r="B226" s="112" t="s">
        <v>161</v>
      </c>
      <c r="C226" s="117" t="s">
        <v>520</v>
      </c>
      <c r="D226" s="117" t="s">
        <v>280</v>
      </c>
      <c r="E226" s="117" t="s">
        <v>145</v>
      </c>
      <c r="F226" s="117" t="s">
        <v>334</v>
      </c>
      <c r="G226" s="20">
        <f t="shared" si="7"/>
        <v>5215.2</v>
      </c>
      <c r="H226" s="113">
        <v>5215200</v>
      </c>
    </row>
    <row r="227" spans="1:8" ht="12.75">
      <c r="A227" s="33">
        <f t="shared" si="8"/>
        <v>214</v>
      </c>
      <c r="B227" s="112" t="s">
        <v>162</v>
      </c>
      <c r="C227" s="117" t="s">
        <v>520</v>
      </c>
      <c r="D227" s="117" t="s">
        <v>280</v>
      </c>
      <c r="E227" s="117" t="s">
        <v>147</v>
      </c>
      <c r="F227" s="117" t="s">
        <v>334</v>
      </c>
      <c r="G227" s="20">
        <f t="shared" si="7"/>
        <v>5215.2</v>
      </c>
      <c r="H227" s="113">
        <v>5215200</v>
      </c>
    </row>
    <row r="228" spans="1:8" ht="12.75">
      <c r="A228" s="33">
        <f t="shared" si="8"/>
        <v>215</v>
      </c>
      <c r="B228" s="112" t="s">
        <v>405</v>
      </c>
      <c r="C228" s="117" t="s">
        <v>520</v>
      </c>
      <c r="D228" s="117" t="s">
        <v>280</v>
      </c>
      <c r="E228" s="117" t="s">
        <v>147</v>
      </c>
      <c r="F228" s="117" t="s">
        <v>406</v>
      </c>
      <c r="G228" s="20">
        <f t="shared" si="7"/>
        <v>5215.2</v>
      </c>
      <c r="H228" s="113">
        <v>5215200</v>
      </c>
    </row>
    <row r="229" spans="1:8" ht="25.5">
      <c r="A229" s="108">
        <f t="shared" si="8"/>
        <v>216</v>
      </c>
      <c r="B229" s="110" t="s">
        <v>408</v>
      </c>
      <c r="C229" s="104" t="s">
        <v>329</v>
      </c>
      <c r="D229" s="104" t="s">
        <v>335</v>
      </c>
      <c r="E229" s="104" t="s">
        <v>52</v>
      </c>
      <c r="F229" s="104" t="s">
        <v>334</v>
      </c>
      <c r="G229" s="106">
        <f t="shared" si="7"/>
        <v>446129.27777999995</v>
      </c>
      <c r="H229" s="113">
        <v>446129277.78</v>
      </c>
    </row>
    <row r="230" spans="1:8" ht="12.75">
      <c r="A230" s="33">
        <f t="shared" si="8"/>
        <v>217</v>
      </c>
      <c r="B230" s="112" t="s">
        <v>238</v>
      </c>
      <c r="C230" s="117" t="s">
        <v>329</v>
      </c>
      <c r="D230" s="117" t="s">
        <v>437</v>
      </c>
      <c r="E230" s="117" t="s">
        <v>52</v>
      </c>
      <c r="F230" s="117" t="s">
        <v>334</v>
      </c>
      <c r="G230" s="20">
        <f t="shared" si="7"/>
        <v>446129.27777999995</v>
      </c>
      <c r="H230" s="113">
        <v>446129277.78</v>
      </c>
    </row>
    <row r="231" spans="1:8" ht="12.75">
      <c r="A231" s="33">
        <f t="shared" si="8"/>
        <v>218</v>
      </c>
      <c r="B231" s="112" t="s">
        <v>316</v>
      </c>
      <c r="C231" s="117" t="s">
        <v>329</v>
      </c>
      <c r="D231" s="117" t="s">
        <v>438</v>
      </c>
      <c r="E231" s="117" t="s">
        <v>52</v>
      </c>
      <c r="F231" s="117" t="s">
        <v>334</v>
      </c>
      <c r="G231" s="20">
        <f t="shared" si="7"/>
        <v>190188.60282</v>
      </c>
      <c r="H231" s="113">
        <v>190188602.82</v>
      </c>
    </row>
    <row r="232" spans="1:8" ht="12.75">
      <c r="A232" s="33">
        <f t="shared" si="8"/>
        <v>219</v>
      </c>
      <c r="B232" s="112" t="s">
        <v>36</v>
      </c>
      <c r="C232" s="117" t="s">
        <v>329</v>
      </c>
      <c r="D232" s="117" t="s">
        <v>438</v>
      </c>
      <c r="E232" s="117" t="s">
        <v>510</v>
      </c>
      <c r="F232" s="117" t="s">
        <v>334</v>
      </c>
      <c r="G232" s="20">
        <f t="shared" si="7"/>
        <v>176143.25663999998</v>
      </c>
      <c r="H232" s="113">
        <v>176143256.64</v>
      </c>
    </row>
    <row r="233" spans="1:8" ht="12.75">
      <c r="A233" s="33">
        <f t="shared" si="8"/>
        <v>220</v>
      </c>
      <c r="B233" s="112" t="s">
        <v>258</v>
      </c>
      <c r="C233" s="117" t="s">
        <v>329</v>
      </c>
      <c r="D233" s="117" t="s">
        <v>438</v>
      </c>
      <c r="E233" s="117" t="s">
        <v>439</v>
      </c>
      <c r="F233" s="117" t="s">
        <v>334</v>
      </c>
      <c r="G233" s="20">
        <f t="shared" si="7"/>
        <v>166250.42713999999</v>
      </c>
      <c r="H233" s="113">
        <v>166250427.14</v>
      </c>
    </row>
    <row r="234" spans="1:8" ht="12.75">
      <c r="A234" s="33">
        <f t="shared" si="8"/>
        <v>221</v>
      </c>
      <c r="B234" s="112" t="s">
        <v>260</v>
      </c>
      <c r="C234" s="117" t="s">
        <v>329</v>
      </c>
      <c r="D234" s="117" t="s">
        <v>438</v>
      </c>
      <c r="E234" s="117" t="s">
        <v>439</v>
      </c>
      <c r="F234" s="117" t="s">
        <v>440</v>
      </c>
      <c r="G234" s="20">
        <f t="shared" si="7"/>
        <v>166250.42713999999</v>
      </c>
      <c r="H234" s="113">
        <v>166250427.14</v>
      </c>
    </row>
    <row r="235" spans="1:8" ht="25.5">
      <c r="A235" s="33">
        <f t="shared" si="8"/>
        <v>222</v>
      </c>
      <c r="B235" s="112" t="s">
        <v>409</v>
      </c>
      <c r="C235" s="117" t="s">
        <v>329</v>
      </c>
      <c r="D235" s="117" t="s">
        <v>438</v>
      </c>
      <c r="E235" s="117" t="s">
        <v>459</v>
      </c>
      <c r="F235" s="117" t="s">
        <v>334</v>
      </c>
      <c r="G235" s="20">
        <f t="shared" si="7"/>
        <v>9892.8295</v>
      </c>
      <c r="H235" s="113">
        <v>9892829.5</v>
      </c>
    </row>
    <row r="236" spans="1:8" ht="12.75">
      <c r="A236" s="33">
        <f t="shared" si="8"/>
        <v>223</v>
      </c>
      <c r="B236" s="112" t="s">
        <v>260</v>
      </c>
      <c r="C236" s="117" t="s">
        <v>329</v>
      </c>
      <c r="D236" s="117" t="s">
        <v>438</v>
      </c>
      <c r="E236" s="117" t="s">
        <v>459</v>
      </c>
      <c r="F236" s="117" t="s">
        <v>440</v>
      </c>
      <c r="G236" s="20">
        <f t="shared" si="7"/>
        <v>9892.8295</v>
      </c>
      <c r="H236" s="113">
        <v>9892829.5</v>
      </c>
    </row>
    <row r="237" spans="1:8" ht="12.75">
      <c r="A237" s="33">
        <f t="shared" si="8"/>
        <v>224</v>
      </c>
      <c r="B237" s="112" t="s">
        <v>636</v>
      </c>
      <c r="C237" s="117" t="s">
        <v>329</v>
      </c>
      <c r="D237" s="117" t="s">
        <v>438</v>
      </c>
      <c r="E237" s="117" t="s">
        <v>612</v>
      </c>
      <c r="F237" s="117" t="s">
        <v>334</v>
      </c>
      <c r="G237" s="20">
        <f t="shared" si="7"/>
        <v>1077</v>
      </c>
      <c r="H237" s="113">
        <v>1077000</v>
      </c>
    </row>
    <row r="238" spans="1:8" ht="38.25">
      <c r="A238" s="33">
        <f t="shared" si="8"/>
        <v>225</v>
      </c>
      <c r="B238" s="112" t="s">
        <v>754</v>
      </c>
      <c r="C238" s="117" t="s">
        <v>329</v>
      </c>
      <c r="D238" s="117" t="s">
        <v>438</v>
      </c>
      <c r="E238" s="117" t="s">
        <v>755</v>
      </c>
      <c r="F238" s="117" t="s">
        <v>334</v>
      </c>
      <c r="G238" s="20">
        <f t="shared" si="7"/>
        <v>992</v>
      </c>
      <c r="H238" s="113">
        <v>992000</v>
      </c>
    </row>
    <row r="239" spans="1:8" ht="12.75">
      <c r="A239" s="33">
        <f t="shared" si="8"/>
        <v>226</v>
      </c>
      <c r="B239" s="112" t="s">
        <v>260</v>
      </c>
      <c r="C239" s="117" t="s">
        <v>329</v>
      </c>
      <c r="D239" s="117" t="s">
        <v>438</v>
      </c>
      <c r="E239" s="117" t="s">
        <v>755</v>
      </c>
      <c r="F239" s="117" t="s">
        <v>440</v>
      </c>
      <c r="G239" s="20">
        <f t="shared" si="7"/>
        <v>992</v>
      </c>
      <c r="H239" s="113">
        <v>992000</v>
      </c>
    </row>
    <row r="240" spans="1:8" ht="38.25">
      <c r="A240" s="33">
        <f t="shared" si="8"/>
        <v>227</v>
      </c>
      <c r="B240" s="112" t="s">
        <v>756</v>
      </c>
      <c r="C240" s="117" t="s">
        <v>329</v>
      </c>
      <c r="D240" s="117" t="s">
        <v>438</v>
      </c>
      <c r="E240" s="117" t="s">
        <v>757</v>
      </c>
      <c r="F240" s="117" t="s">
        <v>334</v>
      </c>
      <c r="G240" s="20">
        <f t="shared" si="7"/>
        <v>85</v>
      </c>
      <c r="H240" s="113">
        <v>85000</v>
      </c>
    </row>
    <row r="241" spans="1:8" ht="12.75">
      <c r="A241" s="33">
        <f t="shared" si="8"/>
        <v>228</v>
      </c>
      <c r="B241" s="112" t="s">
        <v>260</v>
      </c>
      <c r="C241" s="117" t="s">
        <v>329</v>
      </c>
      <c r="D241" s="117" t="s">
        <v>438</v>
      </c>
      <c r="E241" s="117" t="s">
        <v>757</v>
      </c>
      <c r="F241" s="117" t="s">
        <v>440</v>
      </c>
      <c r="G241" s="20">
        <f t="shared" si="7"/>
        <v>85</v>
      </c>
      <c r="H241" s="113">
        <v>85000</v>
      </c>
    </row>
    <row r="242" spans="1:8" ht="51">
      <c r="A242" s="33">
        <f t="shared" si="8"/>
        <v>229</v>
      </c>
      <c r="B242" s="112" t="s">
        <v>498</v>
      </c>
      <c r="C242" s="117" t="s">
        <v>329</v>
      </c>
      <c r="D242" s="117" t="s">
        <v>438</v>
      </c>
      <c r="E242" s="117" t="s">
        <v>476</v>
      </c>
      <c r="F242" s="117" t="s">
        <v>334</v>
      </c>
      <c r="G242" s="20">
        <f t="shared" si="7"/>
        <v>195</v>
      </c>
      <c r="H242" s="113">
        <v>195000</v>
      </c>
    </row>
    <row r="243" spans="1:8" ht="12.75">
      <c r="A243" s="33">
        <f t="shared" si="8"/>
        <v>230</v>
      </c>
      <c r="B243" s="112" t="s">
        <v>260</v>
      </c>
      <c r="C243" s="117" t="s">
        <v>329</v>
      </c>
      <c r="D243" s="117" t="s">
        <v>438</v>
      </c>
      <c r="E243" s="117" t="s">
        <v>476</v>
      </c>
      <c r="F243" s="117" t="s">
        <v>440</v>
      </c>
      <c r="G243" s="20">
        <f t="shared" si="7"/>
        <v>195</v>
      </c>
      <c r="H243" s="113">
        <v>195000</v>
      </c>
    </row>
    <row r="244" spans="1:8" ht="12.75">
      <c r="A244" s="33">
        <f t="shared" si="8"/>
        <v>231</v>
      </c>
      <c r="B244" s="112" t="s">
        <v>325</v>
      </c>
      <c r="C244" s="117" t="s">
        <v>329</v>
      </c>
      <c r="D244" s="117" t="s">
        <v>438</v>
      </c>
      <c r="E244" s="117" t="s">
        <v>331</v>
      </c>
      <c r="F244" s="117" t="s">
        <v>334</v>
      </c>
      <c r="G244" s="20">
        <f t="shared" si="7"/>
        <v>12773.34618</v>
      </c>
      <c r="H244" s="113">
        <v>12773346.18</v>
      </c>
    </row>
    <row r="245" spans="1:8" ht="38.25">
      <c r="A245" s="33">
        <f t="shared" si="8"/>
        <v>232</v>
      </c>
      <c r="B245" s="112" t="s">
        <v>157</v>
      </c>
      <c r="C245" s="117" t="s">
        <v>329</v>
      </c>
      <c r="D245" s="117" t="s">
        <v>438</v>
      </c>
      <c r="E245" s="117" t="s">
        <v>55</v>
      </c>
      <c r="F245" s="117" t="s">
        <v>334</v>
      </c>
      <c r="G245" s="20">
        <f t="shared" si="7"/>
        <v>6811.592</v>
      </c>
      <c r="H245" s="113">
        <v>6811592</v>
      </c>
    </row>
    <row r="246" spans="1:8" ht="12.75">
      <c r="A246" s="33">
        <f t="shared" si="8"/>
        <v>233</v>
      </c>
      <c r="B246" s="112" t="s">
        <v>262</v>
      </c>
      <c r="C246" s="117" t="s">
        <v>329</v>
      </c>
      <c r="D246" s="117" t="s">
        <v>438</v>
      </c>
      <c r="E246" s="117" t="s">
        <v>55</v>
      </c>
      <c r="F246" s="117" t="s">
        <v>103</v>
      </c>
      <c r="G246" s="20">
        <f t="shared" si="7"/>
        <v>6811.592</v>
      </c>
      <c r="H246" s="113">
        <v>6811592</v>
      </c>
    </row>
    <row r="247" spans="1:8" ht="38.25">
      <c r="A247" s="33">
        <f t="shared" si="8"/>
        <v>234</v>
      </c>
      <c r="B247" s="112" t="s">
        <v>163</v>
      </c>
      <c r="C247" s="117" t="s">
        <v>329</v>
      </c>
      <c r="D247" s="117" t="s">
        <v>438</v>
      </c>
      <c r="E247" s="117" t="s">
        <v>410</v>
      </c>
      <c r="F247" s="117" t="s">
        <v>334</v>
      </c>
      <c r="G247" s="20">
        <f t="shared" si="7"/>
        <v>5894.42818</v>
      </c>
      <c r="H247" s="113">
        <v>5894428.18</v>
      </c>
    </row>
    <row r="248" spans="1:8" ht="12.75">
      <c r="A248" s="33">
        <f t="shared" si="8"/>
        <v>235</v>
      </c>
      <c r="B248" s="112" t="s">
        <v>262</v>
      </c>
      <c r="C248" s="117" t="s">
        <v>329</v>
      </c>
      <c r="D248" s="117" t="s">
        <v>438</v>
      </c>
      <c r="E248" s="117" t="s">
        <v>410</v>
      </c>
      <c r="F248" s="117" t="s">
        <v>103</v>
      </c>
      <c r="G248" s="20">
        <f t="shared" si="7"/>
        <v>5894.42818</v>
      </c>
      <c r="H248" s="113">
        <v>5894428.18</v>
      </c>
    </row>
    <row r="249" spans="1:8" ht="25.5">
      <c r="A249" s="33">
        <f t="shared" si="8"/>
        <v>236</v>
      </c>
      <c r="B249" s="112" t="s">
        <v>168</v>
      </c>
      <c r="C249" s="117" t="s">
        <v>329</v>
      </c>
      <c r="D249" s="117" t="s">
        <v>438</v>
      </c>
      <c r="E249" s="117" t="s">
        <v>373</v>
      </c>
      <c r="F249" s="117" t="s">
        <v>334</v>
      </c>
      <c r="G249" s="20">
        <f t="shared" si="7"/>
        <v>67.326</v>
      </c>
      <c r="H249" s="113">
        <v>67326</v>
      </c>
    </row>
    <row r="250" spans="1:8" ht="12.75">
      <c r="A250" s="33">
        <f t="shared" si="8"/>
        <v>237</v>
      </c>
      <c r="B250" s="112" t="s">
        <v>262</v>
      </c>
      <c r="C250" s="117" t="s">
        <v>329</v>
      </c>
      <c r="D250" s="117" t="s">
        <v>438</v>
      </c>
      <c r="E250" s="117" t="s">
        <v>373</v>
      </c>
      <c r="F250" s="117" t="s">
        <v>103</v>
      </c>
      <c r="G250" s="20">
        <f t="shared" si="7"/>
        <v>67.326</v>
      </c>
      <c r="H250" s="113">
        <v>67326</v>
      </c>
    </row>
    <row r="251" spans="1:8" ht="12.75">
      <c r="A251" s="33">
        <f t="shared" si="8"/>
        <v>238</v>
      </c>
      <c r="B251" s="112" t="s">
        <v>317</v>
      </c>
      <c r="C251" s="117" t="s">
        <v>329</v>
      </c>
      <c r="D251" s="117" t="s">
        <v>441</v>
      </c>
      <c r="E251" s="117" t="s">
        <v>52</v>
      </c>
      <c r="F251" s="117" t="s">
        <v>334</v>
      </c>
      <c r="G251" s="20">
        <f t="shared" si="7"/>
        <v>236707.6901</v>
      </c>
      <c r="H251" s="113">
        <v>236707690.1</v>
      </c>
    </row>
    <row r="252" spans="1:8" ht="12.75">
      <c r="A252" s="33">
        <f t="shared" si="8"/>
        <v>239</v>
      </c>
      <c r="B252" s="112" t="s">
        <v>673</v>
      </c>
      <c r="C252" s="117" t="s">
        <v>329</v>
      </c>
      <c r="D252" s="117" t="s">
        <v>441</v>
      </c>
      <c r="E252" s="117" t="s">
        <v>666</v>
      </c>
      <c r="F252" s="117" t="s">
        <v>334</v>
      </c>
      <c r="G252" s="20">
        <f t="shared" si="7"/>
        <v>738</v>
      </c>
      <c r="H252" s="113">
        <v>738000</v>
      </c>
    </row>
    <row r="253" spans="1:8" ht="76.5">
      <c r="A253" s="33">
        <f t="shared" si="8"/>
        <v>240</v>
      </c>
      <c r="B253" s="112" t="s">
        <v>758</v>
      </c>
      <c r="C253" s="117" t="s">
        <v>329</v>
      </c>
      <c r="D253" s="117" t="s">
        <v>441</v>
      </c>
      <c r="E253" s="117" t="s">
        <v>759</v>
      </c>
      <c r="F253" s="117" t="s">
        <v>334</v>
      </c>
      <c r="G253" s="20">
        <f t="shared" si="7"/>
        <v>738</v>
      </c>
      <c r="H253" s="113">
        <v>738000</v>
      </c>
    </row>
    <row r="254" spans="1:8" ht="12.75">
      <c r="A254" s="33">
        <f t="shared" si="8"/>
        <v>241</v>
      </c>
      <c r="B254" s="112" t="s">
        <v>260</v>
      </c>
      <c r="C254" s="117" t="s">
        <v>329</v>
      </c>
      <c r="D254" s="117" t="s">
        <v>441</v>
      </c>
      <c r="E254" s="117" t="s">
        <v>759</v>
      </c>
      <c r="F254" s="117" t="s">
        <v>440</v>
      </c>
      <c r="G254" s="20">
        <f t="shared" si="7"/>
        <v>738</v>
      </c>
      <c r="H254" s="113">
        <v>738000</v>
      </c>
    </row>
    <row r="255" spans="1:8" ht="25.5">
      <c r="A255" s="33">
        <f t="shared" si="8"/>
        <v>242</v>
      </c>
      <c r="B255" s="112" t="s">
        <v>37</v>
      </c>
      <c r="C255" s="117" t="s">
        <v>329</v>
      </c>
      <c r="D255" s="117" t="s">
        <v>441</v>
      </c>
      <c r="E255" s="117" t="s">
        <v>512</v>
      </c>
      <c r="F255" s="117" t="s">
        <v>334</v>
      </c>
      <c r="G255" s="20">
        <f t="shared" si="7"/>
        <v>32822.8971</v>
      </c>
      <c r="H255" s="113">
        <v>32822897.1</v>
      </c>
    </row>
    <row r="256" spans="1:8" ht="12.75">
      <c r="A256" s="33">
        <f t="shared" si="8"/>
        <v>243</v>
      </c>
      <c r="B256" s="112" t="s">
        <v>411</v>
      </c>
      <c r="C256" s="117" t="s">
        <v>329</v>
      </c>
      <c r="D256" s="117" t="s">
        <v>441</v>
      </c>
      <c r="E256" s="117" t="s">
        <v>442</v>
      </c>
      <c r="F256" s="117" t="s">
        <v>334</v>
      </c>
      <c r="G256" s="20">
        <f t="shared" si="7"/>
        <v>31897.397100000002</v>
      </c>
      <c r="H256" s="113">
        <v>31897397.1</v>
      </c>
    </row>
    <row r="257" spans="1:8" ht="12.75">
      <c r="A257" s="33">
        <f t="shared" si="8"/>
        <v>244</v>
      </c>
      <c r="B257" s="112" t="s">
        <v>260</v>
      </c>
      <c r="C257" s="117" t="s">
        <v>329</v>
      </c>
      <c r="D257" s="117" t="s">
        <v>441</v>
      </c>
      <c r="E257" s="117" t="s">
        <v>442</v>
      </c>
      <c r="F257" s="117" t="s">
        <v>440</v>
      </c>
      <c r="G257" s="20">
        <f t="shared" si="7"/>
        <v>31897.397100000002</v>
      </c>
      <c r="H257" s="113">
        <v>31897397.1</v>
      </c>
    </row>
    <row r="258" spans="1:8" ht="25.5">
      <c r="A258" s="33">
        <f t="shared" si="8"/>
        <v>245</v>
      </c>
      <c r="B258" s="112" t="s">
        <v>409</v>
      </c>
      <c r="C258" s="117" t="s">
        <v>329</v>
      </c>
      <c r="D258" s="117" t="s">
        <v>441</v>
      </c>
      <c r="E258" s="117" t="s">
        <v>17</v>
      </c>
      <c r="F258" s="117" t="s">
        <v>334</v>
      </c>
      <c r="G258" s="20">
        <f t="shared" si="7"/>
        <v>925.5</v>
      </c>
      <c r="H258" s="113">
        <v>925500</v>
      </c>
    </row>
    <row r="259" spans="1:8" ht="12.75">
      <c r="A259" s="33">
        <f t="shared" si="8"/>
        <v>246</v>
      </c>
      <c r="B259" s="112" t="s">
        <v>260</v>
      </c>
      <c r="C259" s="117" t="s">
        <v>329</v>
      </c>
      <c r="D259" s="117" t="s">
        <v>441</v>
      </c>
      <c r="E259" s="117" t="s">
        <v>17</v>
      </c>
      <c r="F259" s="117" t="s">
        <v>440</v>
      </c>
      <c r="G259" s="20">
        <f t="shared" si="7"/>
        <v>925.5</v>
      </c>
      <c r="H259" s="113">
        <v>925500</v>
      </c>
    </row>
    <row r="260" spans="1:8" ht="12.75">
      <c r="A260" s="33">
        <f t="shared" si="8"/>
        <v>247</v>
      </c>
      <c r="B260" s="112" t="s">
        <v>634</v>
      </c>
      <c r="C260" s="117" t="s">
        <v>329</v>
      </c>
      <c r="D260" s="117" t="s">
        <v>441</v>
      </c>
      <c r="E260" s="117" t="s">
        <v>608</v>
      </c>
      <c r="F260" s="117" t="s">
        <v>334</v>
      </c>
      <c r="G260" s="20">
        <f t="shared" si="7"/>
        <v>9142.4</v>
      </c>
      <c r="H260" s="113">
        <v>9142400</v>
      </c>
    </row>
    <row r="261" spans="1:8" ht="12.75">
      <c r="A261" s="33">
        <f t="shared" si="8"/>
        <v>248</v>
      </c>
      <c r="B261" s="112" t="s">
        <v>635</v>
      </c>
      <c r="C261" s="117" t="s">
        <v>329</v>
      </c>
      <c r="D261" s="117" t="s">
        <v>441</v>
      </c>
      <c r="E261" s="117" t="s">
        <v>610</v>
      </c>
      <c r="F261" s="117" t="s">
        <v>334</v>
      </c>
      <c r="G261" s="20">
        <f t="shared" si="7"/>
        <v>9142.4</v>
      </c>
      <c r="H261" s="113">
        <v>9142400</v>
      </c>
    </row>
    <row r="262" spans="1:8" ht="12.75">
      <c r="A262" s="33">
        <f t="shared" si="8"/>
        <v>249</v>
      </c>
      <c r="B262" s="112" t="s">
        <v>260</v>
      </c>
      <c r="C262" s="117" t="s">
        <v>329</v>
      </c>
      <c r="D262" s="117" t="s">
        <v>441</v>
      </c>
      <c r="E262" s="117" t="s">
        <v>610</v>
      </c>
      <c r="F262" s="117" t="s">
        <v>440</v>
      </c>
      <c r="G262" s="20">
        <f t="shared" si="7"/>
        <v>9142.4</v>
      </c>
      <c r="H262" s="113">
        <v>9142400</v>
      </c>
    </row>
    <row r="263" spans="1:8" ht="12.75">
      <c r="A263" s="33">
        <f t="shared" si="8"/>
        <v>250</v>
      </c>
      <c r="B263" s="112" t="s">
        <v>566</v>
      </c>
      <c r="C263" s="117" t="s">
        <v>329</v>
      </c>
      <c r="D263" s="117" t="s">
        <v>441</v>
      </c>
      <c r="E263" s="117" t="s">
        <v>567</v>
      </c>
      <c r="F263" s="117" t="s">
        <v>334</v>
      </c>
      <c r="G263" s="20">
        <f t="shared" si="7"/>
        <v>2350</v>
      </c>
      <c r="H263" s="113">
        <v>2350000</v>
      </c>
    </row>
    <row r="264" spans="1:8" ht="25.5">
      <c r="A264" s="33">
        <f t="shared" si="8"/>
        <v>251</v>
      </c>
      <c r="B264" s="112" t="s">
        <v>568</v>
      </c>
      <c r="C264" s="117" t="s">
        <v>329</v>
      </c>
      <c r="D264" s="117" t="s">
        <v>441</v>
      </c>
      <c r="E264" s="117" t="s">
        <v>569</v>
      </c>
      <c r="F264" s="117" t="s">
        <v>334</v>
      </c>
      <c r="G264" s="20">
        <f t="shared" si="7"/>
        <v>2350</v>
      </c>
      <c r="H264" s="113">
        <v>2350000</v>
      </c>
    </row>
    <row r="265" spans="1:8" ht="12.75">
      <c r="A265" s="33">
        <f t="shared" si="8"/>
        <v>252</v>
      </c>
      <c r="B265" s="112" t="s">
        <v>260</v>
      </c>
      <c r="C265" s="117" t="s">
        <v>329</v>
      </c>
      <c r="D265" s="117" t="s">
        <v>441</v>
      </c>
      <c r="E265" s="117" t="s">
        <v>569</v>
      </c>
      <c r="F265" s="117" t="s">
        <v>440</v>
      </c>
      <c r="G265" s="20">
        <f t="shared" si="7"/>
        <v>2350</v>
      </c>
      <c r="H265" s="113">
        <v>2350000</v>
      </c>
    </row>
    <row r="266" spans="1:8" ht="12.75">
      <c r="A266" s="33">
        <f t="shared" si="8"/>
        <v>253</v>
      </c>
      <c r="B266" s="112" t="s">
        <v>636</v>
      </c>
      <c r="C266" s="117" t="s">
        <v>329</v>
      </c>
      <c r="D266" s="117" t="s">
        <v>441</v>
      </c>
      <c r="E266" s="117" t="s">
        <v>612</v>
      </c>
      <c r="F266" s="117" t="s">
        <v>334</v>
      </c>
      <c r="G266" s="20">
        <f>H266/1000</f>
        <v>12883</v>
      </c>
      <c r="H266" s="113">
        <v>12883000</v>
      </c>
    </row>
    <row r="267" spans="1:8" ht="25.5">
      <c r="A267" s="33">
        <f t="shared" si="8"/>
        <v>254</v>
      </c>
      <c r="B267" s="112" t="s">
        <v>1</v>
      </c>
      <c r="C267" s="117" t="s">
        <v>329</v>
      </c>
      <c r="D267" s="117" t="s">
        <v>441</v>
      </c>
      <c r="E267" s="117" t="s">
        <v>2</v>
      </c>
      <c r="F267" s="117" t="s">
        <v>334</v>
      </c>
      <c r="G267" s="20">
        <f>H267/1000</f>
        <v>12883</v>
      </c>
      <c r="H267" s="113">
        <v>12883000</v>
      </c>
    </row>
    <row r="268" spans="1:8" ht="12.75">
      <c r="A268" s="33">
        <f t="shared" si="8"/>
        <v>255</v>
      </c>
      <c r="B268" s="112" t="s">
        <v>260</v>
      </c>
      <c r="C268" s="117" t="s">
        <v>329</v>
      </c>
      <c r="D268" s="117" t="s">
        <v>441</v>
      </c>
      <c r="E268" s="117" t="s">
        <v>2</v>
      </c>
      <c r="F268" s="117" t="s">
        <v>440</v>
      </c>
      <c r="G268" s="20">
        <f aca="true" t="shared" si="9" ref="G268:G331">H268/1000</f>
        <v>12883</v>
      </c>
      <c r="H268" s="113">
        <v>12883000</v>
      </c>
    </row>
    <row r="269" spans="1:8" ht="12.75">
      <c r="A269" s="33">
        <f t="shared" si="8"/>
        <v>256</v>
      </c>
      <c r="B269" s="112" t="s">
        <v>627</v>
      </c>
      <c r="C269" s="117" t="s">
        <v>329</v>
      </c>
      <c r="D269" s="117" t="s">
        <v>441</v>
      </c>
      <c r="E269" s="117" t="s">
        <v>601</v>
      </c>
      <c r="F269" s="117" t="s">
        <v>334</v>
      </c>
      <c r="G269" s="20">
        <f t="shared" si="9"/>
        <v>165708</v>
      </c>
      <c r="H269" s="113">
        <v>165708000</v>
      </c>
    </row>
    <row r="270" spans="1:8" ht="89.25">
      <c r="A270" s="33">
        <f aca="true" t="shared" si="10" ref="A270:A333">1+A269</f>
        <v>257</v>
      </c>
      <c r="B270" s="112" t="s">
        <v>637</v>
      </c>
      <c r="C270" s="117" t="s">
        <v>329</v>
      </c>
      <c r="D270" s="117" t="s">
        <v>441</v>
      </c>
      <c r="E270" s="117" t="s">
        <v>3</v>
      </c>
      <c r="F270" s="117" t="s">
        <v>334</v>
      </c>
      <c r="G270" s="20">
        <f t="shared" si="9"/>
        <v>162519</v>
      </c>
      <c r="H270" s="113">
        <v>162519000</v>
      </c>
    </row>
    <row r="271" spans="1:8" ht="12.75">
      <c r="A271" s="33">
        <f t="shared" si="10"/>
        <v>258</v>
      </c>
      <c r="B271" s="112" t="s">
        <v>260</v>
      </c>
      <c r="C271" s="117" t="s">
        <v>329</v>
      </c>
      <c r="D271" s="117" t="s">
        <v>441</v>
      </c>
      <c r="E271" s="117" t="s">
        <v>3</v>
      </c>
      <c r="F271" s="117" t="s">
        <v>440</v>
      </c>
      <c r="G271" s="20">
        <f t="shared" si="9"/>
        <v>158408</v>
      </c>
      <c r="H271" s="113">
        <v>158408000</v>
      </c>
    </row>
    <row r="272" spans="1:8" ht="12.75">
      <c r="A272" s="33">
        <f t="shared" si="10"/>
        <v>259</v>
      </c>
      <c r="B272" s="112" t="s">
        <v>405</v>
      </c>
      <c r="C272" s="117" t="s">
        <v>329</v>
      </c>
      <c r="D272" s="117" t="s">
        <v>441</v>
      </c>
      <c r="E272" s="117" t="s">
        <v>3</v>
      </c>
      <c r="F272" s="117" t="s">
        <v>406</v>
      </c>
      <c r="G272" s="20">
        <f t="shared" si="9"/>
        <v>4111</v>
      </c>
      <c r="H272" s="113">
        <v>4111000</v>
      </c>
    </row>
    <row r="273" spans="1:8" ht="127.5">
      <c r="A273" s="33">
        <f t="shared" si="10"/>
        <v>260</v>
      </c>
      <c r="B273" s="112" t="s">
        <v>638</v>
      </c>
      <c r="C273" s="117" t="s">
        <v>329</v>
      </c>
      <c r="D273" s="117" t="s">
        <v>441</v>
      </c>
      <c r="E273" s="117" t="s">
        <v>4</v>
      </c>
      <c r="F273" s="117" t="s">
        <v>334</v>
      </c>
      <c r="G273" s="20">
        <f t="shared" si="9"/>
        <v>1984.2</v>
      </c>
      <c r="H273" s="113">
        <v>1984200</v>
      </c>
    </row>
    <row r="274" spans="1:8" ht="12.75">
      <c r="A274" s="33">
        <f t="shared" si="10"/>
        <v>261</v>
      </c>
      <c r="B274" s="112" t="s">
        <v>260</v>
      </c>
      <c r="C274" s="117" t="s">
        <v>329</v>
      </c>
      <c r="D274" s="117" t="s">
        <v>441</v>
      </c>
      <c r="E274" s="117" t="s">
        <v>4</v>
      </c>
      <c r="F274" s="117" t="s">
        <v>440</v>
      </c>
      <c r="G274" s="20">
        <f t="shared" si="9"/>
        <v>1984.2</v>
      </c>
      <c r="H274" s="113">
        <v>1984200</v>
      </c>
    </row>
    <row r="275" spans="1:8" ht="89.25">
      <c r="A275" s="33">
        <f t="shared" si="10"/>
        <v>262</v>
      </c>
      <c r="B275" s="112" t="s">
        <v>639</v>
      </c>
      <c r="C275" s="117" t="s">
        <v>329</v>
      </c>
      <c r="D275" s="117" t="s">
        <v>441</v>
      </c>
      <c r="E275" s="117" t="s">
        <v>5</v>
      </c>
      <c r="F275" s="117" t="s">
        <v>334</v>
      </c>
      <c r="G275" s="20">
        <f t="shared" si="9"/>
        <v>1204.8</v>
      </c>
      <c r="H275" s="113">
        <v>1204800</v>
      </c>
    </row>
    <row r="276" spans="1:8" ht="12.75">
      <c r="A276" s="33">
        <f t="shared" si="10"/>
        <v>263</v>
      </c>
      <c r="B276" s="112" t="s">
        <v>260</v>
      </c>
      <c r="C276" s="117" t="s">
        <v>329</v>
      </c>
      <c r="D276" s="117" t="s">
        <v>441</v>
      </c>
      <c r="E276" s="117" t="s">
        <v>5</v>
      </c>
      <c r="F276" s="117" t="s">
        <v>440</v>
      </c>
      <c r="G276" s="20">
        <f t="shared" si="9"/>
        <v>1204.8</v>
      </c>
      <c r="H276" s="113">
        <v>1204800</v>
      </c>
    </row>
    <row r="277" spans="1:8" ht="12.75">
      <c r="A277" s="33">
        <f t="shared" si="10"/>
        <v>264</v>
      </c>
      <c r="B277" s="112" t="s">
        <v>325</v>
      </c>
      <c r="C277" s="117" t="s">
        <v>329</v>
      </c>
      <c r="D277" s="117" t="s">
        <v>441</v>
      </c>
      <c r="E277" s="117" t="s">
        <v>331</v>
      </c>
      <c r="F277" s="117" t="s">
        <v>334</v>
      </c>
      <c r="G277" s="20">
        <f t="shared" si="9"/>
        <v>10947.393</v>
      </c>
      <c r="H277" s="113">
        <v>10947393</v>
      </c>
    </row>
    <row r="278" spans="1:8" ht="38.25">
      <c r="A278" s="33">
        <f t="shared" si="10"/>
        <v>265</v>
      </c>
      <c r="B278" s="112" t="s">
        <v>157</v>
      </c>
      <c r="C278" s="117" t="s">
        <v>329</v>
      </c>
      <c r="D278" s="117" t="s">
        <v>441</v>
      </c>
      <c r="E278" s="117" t="s">
        <v>55</v>
      </c>
      <c r="F278" s="117" t="s">
        <v>334</v>
      </c>
      <c r="G278" s="20">
        <f t="shared" si="9"/>
        <v>1605.52</v>
      </c>
      <c r="H278" s="113">
        <v>1605520</v>
      </c>
    </row>
    <row r="279" spans="1:8" ht="12.75">
      <c r="A279" s="33">
        <f t="shared" si="10"/>
        <v>266</v>
      </c>
      <c r="B279" s="112" t="s">
        <v>262</v>
      </c>
      <c r="C279" s="117" t="s">
        <v>329</v>
      </c>
      <c r="D279" s="117" t="s">
        <v>441</v>
      </c>
      <c r="E279" s="117" t="s">
        <v>55</v>
      </c>
      <c r="F279" s="117" t="s">
        <v>103</v>
      </c>
      <c r="G279" s="20">
        <f t="shared" si="9"/>
        <v>1605.52</v>
      </c>
      <c r="H279" s="113">
        <v>1605520</v>
      </c>
    </row>
    <row r="280" spans="1:8" ht="25.5">
      <c r="A280" s="33">
        <f t="shared" si="10"/>
        <v>267</v>
      </c>
      <c r="B280" s="112" t="s">
        <v>168</v>
      </c>
      <c r="C280" s="117" t="s">
        <v>329</v>
      </c>
      <c r="D280" s="117" t="s">
        <v>441</v>
      </c>
      <c r="E280" s="117" t="s">
        <v>373</v>
      </c>
      <c r="F280" s="117" t="s">
        <v>334</v>
      </c>
      <c r="G280" s="20">
        <f t="shared" si="9"/>
        <v>13.9</v>
      </c>
      <c r="H280" s="113">
        <v>13900</v>
      </c>
    </row>
    <row r="281" spans="1:8" ht="12.75">
      <c r="A281" s="33">
        <f t="shared" si="10"/>
        <v>268</v>
      </c>
      <c r="B281" s="112" t="s">
        <v>262</v>
      </c>
      <c r="C281" s="117" t="s">
        <v>329</v>
      </c>
      <c r="D281" s="117" t="s">
        <v>441</v>
      </c>
      <c r="E281" s="117" t="s">
        <v>373</v>
      </c>
      <c r="F281" s="117" t="s">
        <v>103</v>
      </c>
      <c r="G281" s="20">
        <f t="shared" si="9"/>
        <v>13.9</v>
      </c>
      <c r="H281" s="113">
        <v>13900</v>
      </c>
    </row>
    <row r="282" spans="1:8" ht="38.25">
      <c r="A282" s="33">
        <f t="shared" si="10"/>
        <v>269</v>
      </c>
      <c r="B282" s="112" t="s">
        <v>164</v>
      </c>
      <c r="C282" s="117" t="s">
        <v>329</v>
      </c>
      <c r="D282" s="117" t="s">
        <v>441</v>
      </c>
      <c r="E282" s="117" t="s">
        <v>250</v>
      </c>
      <c r="F282" s="117" t="s">
        <v>334</v>
      </c>
      <c r="G282" s="20">
        <f t="shared" si="9"/>
        <v>9327.973</v>
      </c>
      <c r="H282" s="113">
        <v>9327973</v>
      </c>
    </row>
    <row r="283" spans="1:8" ht="12.75">
      <c r="A283" s="33">
        <f t="shared" si="10"/>
        <v>270</v>
      </c>
      <c r="B283" s="112" t="s">
        <v>262</v>
      </c>
      <c r="C283" s="117" t="s">
        <v>329</v>
      </c>
      <c r="D283" s="117" t="s">
        <v>441</v>
      </c>
      <c r="E283" s="117" t="s">
        <v>250</v>
      </c>
      <c r="F283" s="117" t="s">
        <v>103</v>
      </c>
      <c r="G283" s="20">
        <f t="shared" si="9"/>
        <v>9327.973</v>
      </c>
      <c r="H283" s="113">
        <v>9327973</v>
      </c>
    </row>
    <row r="284" spans="1:8" ht="25.5">
      <c r="A284" s="33">
        <f t="shared" si="10"/>
        <v>271</v>
      </c>
      <c r="B284" s="112" t="s">
        <v>499</v>
      </c>
      <c r="C284" s="117" t="s">
        <v>329</v>
      </c>
      <c r="D284" s="117" t="s">
        <v>441</v>
      </c>
      <c r="E284" s="117" t="s">
        <v>478</v>
      </c>
      <c r="F284" s="117" t="s">
        <v>334</v>
      </c>
      <c r="G284" s="20">
        <f t="shared" si="9"/>
        <v>2116</v>
      </c>
      <c r="H284" s="113">
        <v>2116000</v>
      </c>
    </row>
    <row r="285" spans="1:8" ht="51">
      <c r="A285" s="33">
        <f t="shared" si="10"/>
        <v>272</v>
      </c>
      <c r="B285" s="112" t="s">
        <v>500</v>
      </c>
      <c r="C285" s="117" t="s">
        <v>329</v>
      </c>
      <c r="D285" s="117" t="s">
        <v>441</v>
      </c>
      <c r="E285" s="117" t="s">
        <v>480</v>
      </c>
      <c r="F285" s="117" t="s">
        <v>334</v>
      </c>
      <c r="G285" s="20">
        <f t="shared" si="9"/>
        <v>1416</v>
      </c>
      <c r="H285" s="113">
        <v>1416000</v>
      </c>
    </row>
    <row r="286" spans="1:8" ht="12.75">
      <c r="A286" s="33">
        <f t="shared" si="10"/>
        <v>273</v>
      </c>
      <c r="B286" s="112" t="s">
        <v>262</v>
      </c>
      <c r="C286" s="117" t="s">
        <v>329</v>
      </c>
      <c r="D286" s="117" t="s">
        <v>441</v>
      </c>
      <c r="E286" s="117" t="s">
        <v>480</v>
      </c>
      <c r="F286" s="117" t="s">
        <v>103</v>
      </c>
      <c r="G286" s="20">
        <f t="shared" si="9"/>
        <v>1416</v>
      </c>
      <c r="H286" s="113">
        <v>1416000</v>
      </c>
    </row>
    <row r="287" spans="1:8" ht="51">
      <c r="A287" s="33">
        <f t="shared" si="10"/>
        <v>274</v>
      </c>
      <c r="B287" s="112" t="s">
        <v>501</v>
      </c>
      <c r="C287" s="117" t="s">
        <v>329</v>
      </c>
      <c r="D287" s="117" t="s">
        <v>441</v>
      </c>
      <c r="E287" s="117" t="s">
        <v>482</v>
      </c>
      <c r="F287" s="117" t="s">
        <v>334</v>
      </c>
      <c r="G287" s="20">
        <f t="shared" si="9"/>
        <v>700</v>
      </c>
      <c r="H287" s="113">
        <v>700000</v>
      </c>
    </row>
    <row r="288" spans="1:8" ht="12.75">
      <c r="A288" s="33">
        <f t="shared" si="10"/>
        <v>275</v>
      </c>
      <c r="B288" s="112" t="s">
        <v>262</v>
      </c>
      <c r="C288" s="117" t="s">
        <v>329</v>
      </c>
      <c r="D288" s="117" t="s">
        <v>441</v>
      </c>
      <c r="E288" s="117" t="s">
        <v>482</v>
      </c>
      <c r="F288" s="117" t="s">
        <v>103</v>
      </c>
      <c r="G288" s="20">
        <f t="shared" si="9"/>
        <v>700</v>
      </c>
      <c r="H288" s="113">
        <v>700000</v>
      </c>
    </row>
    <row r="289" spans="1:8" ht="12.75">
      <c r="A289" s="33">
        <f t="shared" si="10"/>
        <v>276</v>
      </c>
      <c r="B289" s="112" t="s">
        <v>318</v>
      </c>
      <c r="C289" s="117" t="s">
        <v>329</v>
      </c>
      <c r="D289" s="117" t="s">
        <v>444</v>
      </c>
      <c r="E289" s="117" t="s">
        <v>52</v>
      </c>
      <c r="F289" s="117" t="s">
        <v>334</v>
      </c>
      <c r="G289" s="20">
        <f t="shared" si="9"/>
        <v>13649.01845</v>
      </c>
      <c r="H289" s="113">
        <v>13649018.45</v>
      </c>
    </row>
    <row r="290" spans="1:8" ht="12.75">
      <c r="A290" s="33">
        <f t="shared" si="10"/>
        <v>277</v>
      </c>
      <c r="B290" s="112" t="s">
        <v>305</v>
      </c>
      <c r="C290" s="117" t="s">
        <v>329</v>
      </c>
      <c r="D290" s="117" t="s">
        <v>444</v>
      </c>
      <c r="E290" s="117" t="s">
        <v>514</v>
      </c>
      <c r="F290" s="117" t="s">
        <v>334</v>
      </c>
      <c r="G290" s="20">
        <f t="shared" si="9"/>
        <v>7701.2</v>
      </c>
      <c r="H290" s="113">
        <v>7701200</v>
      </c>
    </row>
    <row r="291" spans="1:8" ht="12.75">
      <c r="A291" s="33">
        <f t="shared" si="10"/>
        <v>278</v>
      </c>
      <c r="B291" s="112" t="s">
        <v>165</v>
      </c>
      <c r="C291" s="117" t="s">
        <v>329</v>
      </c>
      <c r="D291" s="117" t="s">
        <v>444</v>
      </c>
      <c r="E291" s="117" t="s">
        <v>251</v>
      </c>
      <c r="F291" s="117" t="s">
        <v>334</v>
      </c>
      <c r="G291" s="20">
        <f t="shared" si="9"/>
        <v>7513</v>
      </c>
      <c r="H291" s="113">
        <v>7513000</v>
      </c>
    </row>
    <row r="292" spans="1:8" ht="12.75">
      <c r="A292" s="33">
        <f t="shared" si="10"/>
        <v>279</v>
      </c>
      <c r="B292" s="112" t="s">
        <v>260</v>
      </c>
      <c r="C292" s="117" t="s">
        <v>329</v>
      </c>
      <c r="D292" s="117" t="s">
        <v>444</v>
      </c>
      <c r="E292" s="117" t="s">
        <v>251</v>
      </c>
      <c r="F292" s="117" t="s">
        <v>440</v>
      </c>
      <c r="G292" s="20">
        <f t="shared" si="9"/>
        <v>7513</v>
      </c>
      <c r="H292" s="113">
        <v>7513000</v>
      </c>
    </row>
    <row r="293" spans="1:8" ht="25.5">
      <c r="A293" s="33">
        <f t="shared" si="10"/>
        <v>280</v>
      </c>
      <c r="B293" s="112" t="s">
        <v>166</v>
      </c>
      <c r="C293" s="117" t="s">
        <v>329</v>
      </c>
      <c r="D293" s="117" t="s">
        <v>444</v>
      </c>
      <c r="E293" s="117" t="s">
        <v>139</v>
      </c>
      <c r="F293" s="117" t="s">
        <v>334</v>
      </c>
      <c r="G293" s="20">
        <f t="shared" si="9"/>
        <v>188.2</v>
      </c>
      <c r="H293" s="113">
        <v>188200</v>
      </c>
    </row>
    <row r="294" spans="1:8" ht="12.75">
      <c r="A294" s="33">
        <f t="shared" si="10"/>
        <v>281</v>
      </c>
      <c r="B294" s="112" t="s">
        <v>260</v>
      </c>
      <c r="C294" s="117" t="s">
        <v>329</v>
      </c>
      <c r="D294" s="117" t="s">
        <v>444</v>
      </c>
      <c r="E294" s="117" t="s">
        <v>139</v>
      </c>
      <c r="F294" s="117" t="s">
        <v>440</v>
      </c>
      <c r="G294" s="20">
        <f t="shared" si="9"/>
        <v>188.2</v>
      </c>
      <c r="H294" s="113">
        <v>188200</v>
      </c>
    </row>
    <row r="295" spans="1:8" ht="12.75">
      <c r="A295" s="33">
        <f t="shared" si="10"/>
        <v>282</v>
      </c>
      <c r="B295" s="112" t="s">
        <v>325</v>
      </c>
      <c r="C295" s="117" t="s">
        <v>329</v>
      </c>
      <c r="D295" s="117" t="s">
        <v>444</v>
      </c>
      <c r="E295" s="117" t="s">
        <v>331</v>
      </c>
      <c r="F295" s="117" t="s">
        <v>334</v>
      </c>
      <c r="G295" s="20">
        <f t="shared" si="9"/>
        <v>5947.81845</v>
      </c>
      <c r="H295" s="113">
        <v>5947818.45</v>
      </c>
    </row>
    <row r="296" spans="1:8" ht="38.25">
      <c r="A296" s="33">
        <f t="shared" si="10"/>
        <v>283</v>
      </c>
      <c r="B296" s="112" t="s">
        <v>160</v>
      </c>
      <c r="C296" s="117" t="s">
        <v>329</v>
      </c>
      <c r="D296" s="117" t="s">
        <v>444</v>
      </c>
      <c r="E296" s="117" t="s">
        <v>554</v>
      </c>
      <c r="F296" s="117" t="s">
        <v>334</v>
      </c>
      <c r="G296" s="20">
        <f t="shared" si="9"/>
        <v>5497.81845</v>
      </c>
      <c r="H296" s="113">
        <v>5497818.45</v>
      </c>
    </row>
    <row r="297" spans="1:8" ht="12.75">
      <c r="A297" s="33">
        <f t="shared" si="10"/>
        <v>284</v>
      </c>
      <c r="B297" s="112" t="s">
        <v>262</v>
      </c>
      <c r="C297" s="117" t="s">
        <v>329</v>
      </c>
      <c r="D297" s="117" t="s">
        <v>444</v>
      </c>
      <c r="E297" s="117" t="s">
        <v>554</v>
      </c>
      <c r="F297" s="117" t="s">
        <v>103</v>
      </c>
      <c r="G297" s="20">
        <f t="shared" si="9"/>
        <v>5497.81845</v>
      </c>
      <c r="H297" s="113">
        <v>5497818.45</v>
      </c>
    </row>
    <row r="298" spans="1:8" ht="38.25">
      <c r="A298" s="33">
        <f t="shared" si="10"/>
        <v>285</v>
      </c>
      <c r="B298" s="112" t="s">
        <v>716</v>
      </c>
      <c r="C298" s="117" t="s">
        <v>329</v>
      </c>
      <c r="D298" s="117" t="s">
        <v>444</v>
      </c>
      <c r="E298" s="117" t="s">
        <v>717</v>
      </c>
      <c r="F298" s="117" t="s">
        <v>334</v>
      </c>
      <c r="G298" s="20">
        <f t="shared" si="9"/>
        <v>450</v>
      </c>
      <c r="H298" s="113">
        <v>450000</v>
      </c>
    </row>
    <row r="299" spans="1:8" ht="12.75">
      <c r="A299" s="33">
        <f t="shared" si="10"/>
        <v>286</v>
      </c>
      <c r="B299" s="112" t="s">
        <v>262</v>
      </c>
      <c r="C299" s="117" t="s">
        <v>329</v>
      </c>
      <c r="D299" s="117" t="s">
        <v>444</v>
      </c>
      <c r="E299" s="117" t="s">
        <v>717</v>
      </c>
      <c r="F299" s="117" t="s">
        <v>103</v>
      </c>
      <c r="G299" s="20">
        <f t="shared" si="9"/>
        <v>450</v>
      </c>
      <c r="H299" s="113">
        <v>450000</v>
      </c>
    </row>
    <row r="300" spans="1:8" ht="12.75">
      <c r="A300" s="33">
        <f t="shared" si="10"/>
        <v>287</v>
      </c>
      <c r="B300" s="112" t="s">
        <v>319</v>
      </c>
      <c r="C300" s="117" t="s">
        <v>329</v>
      </c>
      <c r="D300" s="117" t="s">
        <v>445</v>
      </c>
      <c r="E300" s="117" t="s">
        <v>52</v>
      </c>
      <c r="F300" s="117" t="s">
        <v>334</v>
      </c>
      <c r="G300" s="20">
        <f t="shared" si="9"/>
        <v>5583.96641</v>
      </c>
      <c r="H300" s="113">
        <v>5583966.41</v>
      </c>
    </row>
    <row r="301" spans="1:8" ht="51">
      <c r="A301" s="33">
        <f t="shared" si="10"/>
        <v>288</v>
      </c>
      <c r="B301" s="112" t="s">
        <v>552</v>
      </c>
      <c r="C301" s="117" t="s">
        <v>329</v>
      </c>
      <c r="D301" s="117" t="s">
        <v>445</v>
      </c>
      <c r="E301" s="117" t="s">
        <v>515</v>
      </c>
      <c r="F301" s="117" t="s">
        <v>334</v>
      </c>
      <c r="G301" s="20">
        <f t="shared" si="9"/>
        <v>5583.96641</v>
      </c>
      <c r="H301" s="113">
        <v>5583966.41</v>
      </c>
    </row>
    <row r="302" spans="1:8" ht="12.75">
      <c r="A302" s="33">
        <f t="shared" si="10"/>
        <v>289</v>
      </c>
      <c r="B302" s="112" t="s">
        <v>258</v>
      </c>
      <c r="C302" s="117" t="s">
        <v>329</v>
      </c>
      <c r="D302" s="117" t="s">
        <v>445</v>
      </c>
      <c r="E302" s="117" t="s">
        <v>446</v>
      </c>
      <c r="F302" s="117" t="s">
        <v>334</v>
      </c>
      <c r="G302" s="20">
        <f t="shared" si="9"/>
        <v>5583.96641</v>
      </c>
      <c r="H302" s="113">
        <v>5583966.41</v>
      </c>
    </row>
    <row r="303" spans="1:8" ht="12.75">
      <c r="A303" s="33">
        <f t="shared" si="10"/>
        <v>290</v>
      </c>
      <c r="B303" s="112" t="s">
        <v>260</v>
      </c>
      <c r="C303" s="117" t="s">
        <v>329</v>
      </c>
      <c r="D303" s="117" t="s">
        <v>445</v>
      </c>
      <c r="E303" s="117" t="s">
        <v>446</v>
      </c>
      <c r="F303" s="117" t="s">
        <v>440</v>
      </c>
      <c r="G303" s="20">
        <f t="shared" si="9"/>
        <v>5583.96641</v>
      </c>
      <c r="H303" s="113">
        <v>5583966.41</v>
      </c>
    </row>
    <row r="304" spans="1:8" ht="38.25">
      <c r="A304" s="108">
        <f t="shared" si="10"/>
        <v>291</v>
      </c>
      <c r="B304" s="110" t="s">
        <v>248</v>
      </c>
      <c r="C304" s="104" t="s">
        <v>330</v>
      </c>
      <c r="D304" s="104" t="s">
        <v>335</v>
      </c>
      <c r="E304" s="104" t="s">
        <v>52</v>
      </c>
      <c r="F304" s="104" t="s">
        <v>334</v>
      </c>
      <c r="G304" s="106">
        <f t="shared" si="9"/>
        <v>95308.52137</v>
      </c>
      <c r="H304" s="113">
        <v>95308521.37</v>
      </c>
    </row>
    <row r="305" spans="1:8" ht="12.75">
      <c r="A305" s="33">
        <f t="shared" si="10"/>
        <v>292</v>
      </c>
      <c r="B305" s="112" t="s">
        <v>238</v>
      </c>
      <c r="C305" s="117" t="s">
        <v>330</v>
      </c>
      <c r="D305" s="117" t="s">
        <v>437</v>
      </c>
      <c r="E305" s="117" t="s">
        <v>52</v>
      </c>
      <c r="F305" s="117" t="s">
        <v>334</v>
      </c>
      <c r="G305" s="20">
        <f t="shared" si="9"/>
        <v>34528.98988</v>
      </c>
      <c r="H305" s="113">
        <v>34528989.88</v>
      </c>
    </row>
    <row r="306" spans="1:8" ht="12.75">
      <c r="A306" s="33">
        <f t="shared" si="10"/>
        <v>293</v>
      </c>
      <c r="B306" s="112" t="s">
        <v>317</v>
      </c>
      <c r="C306" s="117" t="s">
        <v>330</v>
      </c>
      <c r="D306" s="117" t="s">
        <v>441</v>
      </c>
      <c r="E306" s="117" t="s">
        <v>52</v>
      </c>
      <c r="F306" s="117" t="s">
        <v>334</v>
      </c>
      <c r="G306" s="20">
        <f t="shared" si="9"/>
        <v>32805.320329999995</v>
      </c>
      <c r="H306" s="113">
        <v>32805320.33</v>
      </c>
    </row>
    <row r="307" spans="1:8" ht="12.75">
      <c r="A307" s="33">
        <f t="shared" si="10"/>
        <v>294</v>
      </c>
      <c r="B307" s="112" t="s">
        <v>553</v>
      </c>
      <c r="C307" s="117" t="s">
        <v>330</v>
      </c>
      <c r="D307" s="117" t="s">
        <v>441</v>
      </c>
      <c r="E307" s="117" t="s">
        <v>513</v>
      </c>
      <c r="F307" s="117" t="s">
        <v>334</v>
      </c>
      <c r="G307" s="20">
        <f t="shared" si="9"/>
        <v>29417.41033</v>
      </c>
      <c r="H307" s="113">
        <v>29417410.33</v>
      </c>
    </row>
    <row r="308" spans="1:8" ht="12.75">
      <c r="A308" s="33">
        <f t="shared" si="10"/>
        <v>295</v>
      </c>
      <c r="B308" s="112" t="s">
        <v>258</v>
      </c>
      <c r="C308" s="117" t="s">
        <v>330</v>
      </c>
      <c r="D308" s="117" t="s">
        <v>441</v>
      </c>
      <c r="E308" s="117" t="s">
        <v>443</v>
      </c>
      <c r="F308" s="117" t="s">
        <v>334</v>
      </c>
      <c r="G308" s="20">
        <f t="shared" si="9"/>
        <v>29417.41033</v>
      </c>
      <c r="H308" s="113">
        <v>29417410.33</v>
      </c>
    </row>
    <row r="309" spans="1:8" ht="12.75">
      <c r="A309" s="33">
        <f t="shared" si="10"/>
        <v>296</v>
      </c>
      <c r="B309" s="112" t="s">
        <v>260</v>
      </c>
      <c r="C309" s="117" t="s">
        <v>330</v>
      </c>
      <c r="D309" s="117" t="s">
        <v>441</v>
      </c>
      <c r="E309" s="117" t="s">
        <v>443</v>
      </c>
      <c r="F309" s="117" t="s">
        <v>440</v>
      </c>
      <c r="G309" s="20">
        <f t="shared" si="9"/>
        <v>29417.41033</v>
      </c>
      <c r="H309" s="113">
        <v>29417410.33</v>
      </c>
    </row>
    <row r="310" spans="1:8" ht="12.75">
      <c r="A310" s="33">
        <f t="shared" si="10"/>
        <v>297</v>
      </c>
      <c r="B310" s="112" t="s">
        <v>636</v>
      </c>
      <c r="C310" s="117" t="s">
        <v>330</v>
      </c>
      <c r="D310" s="117" t="s">
        <v>441</v>
      </c>
      <c r="E310" s="117" t="s">
        <v>612</v>
      </c>
      <c r="F310" s="117" t="s">
        <v>334</v>
      </c>
      <c r="G310" s="20">
        <f t="shared" si="9"/>
        <v>480</v>
      </c>
      <c r="H310" s="113">
        <v>480000</v>
      </c>
    </row>
    <row r="311" spans="1:8" ht="38.25">
      <c r="A311" s="33">
        <f t="shared" si="10"/>
        <v>298</v>
      </c>
      <c r="B311" s="112" t="s">
        <v>640</v>
      </c>
      <c r="C311" s="117" t="s">
        <v>330</v>
      </c>
      <c r="D311" s="117" t="s">
        <v>441</v>
      </c>
      <c r="E311" s="117" t="s">
        <v>614</v>
      </c>
      <c r="F311" s="117" t="s">
        <v>334</v>
      </c>
      <c r="G311" s="20">
        <f t="shared" si="9"/>
        <v>465</v>
      </c>
      <c r="H311" s="113">
        <v>465000</v>
      </c>
    </row>
    <row r="312" spans="1:8" ht="12.75">
      <c r="A312" s="33">
        <f t="shared" si="10"/>
        <v>299</v>
      </c>
      <c r="B312" s="112" t="s">
        <v>260</v>
      </c>
      <c r="C312" s="117" t="s">
        <v>330</v>
      </c>
      <c r="D312" s="117" t="s">
        <v>441</v>
      </c>
      <c r="E312" s="117" t="s">
        <v>614</v>
      </c>
      <c r="F312" s="117" t="s">
        <v>440</v>
      </c>
      <c r="G312" s="20">
        <f t="shared" si="9"/>
        <v>465</v>
      </c>
      <c r="H312" s="113">
        <v>465000</v>
      </c>
    </row>
    <row r="313" spans="1:8" ht="38.25">
      <c r="A313" s="33">
        <f t="shared" si="10"/>
        <v>300</v>
      </c>
      <c r="B313" s="112" t="s">
        <v>756</v>
      </c>
      <c r="C313" s="117" t="s">
        <v>330</v>
      </c>
      <c r="D313" s="117" t="s">
        <v>441</v>
      </c>
      <c r="E313" s="117" t="s">
        <v>757</v>
      </c>
      <c r="F313" s="117" t="s">
        <v>334</v>
      </c>
      <c r="G313" s="20">
        <f t="shared" si="9"/>
        <v>15</v>
      </c>
      <c r="H313" s="113">
        <v>15000</v>
      </c>
    </row>
    <row r="314" spans="1:8" ht="12.75">
      <c r="A314" s="33">
        <f t="shared" si="10"/>
        <v>301</v>
      </c>
      <c r="B314" s="112" t="s">
        <v>260</v>
      </c>
      <c r="C314" s="117" t="s">
        <v>330</v>
      </c>
      <c r="D314" s="117" t="s">
        <v>441</v>
      </c>
      <c r="E314" s="117" t="s">
        <v>757</v>
      </c>
      <c r="F314" s="117" t="s">
        <v>440</v>
      </c>
      <c r="G314" s="20">
        <f t="shared" si="9"/>
        <v>15</v>
      </c>
      <c r="H314" s="113">
        <v>15000</v>
      </c>
    </row>
    <row r="315" spans="1:8" ht="12.75">
      <c r="A315" s="33">
        <f t="shared" si="10"/>
        <v>302</v>
      </c>
      <c r="B315" s="112" t="s">
        <v>325</v>
      </c>
      <c r="C315" s="117" t="s">
        <v>330</v>
      </c>
      <c r="D315" s="117" t="s">
        <v>441</v>
      </c>
      <c r="E315" s="117" t="s">
        <v>331</v>
      </c>
      <c r="F315" s="117" t="s">
        <v>334</v>
      </c>
      <c r="G315" s="20">
        <f t="shared" si="9"/>
        <v>2907.91</v>
      </c>
      <c r="H315" s="113">
        <v>2907910</v>
      </c>
    </row>
    <row r="316" spans="1:8" ht="25.5">
      <c r="A316" s="33">
        <f t="shared" si="10"/>
        <v>303</v>
      </c>
      <c r="B316" s="112" t="s">
        <v>167</v>
      </c>
      <c r="C316" s="117" t="s">
        <v>330</v>
      </c>
      <c r="D316" s="117" t="s">
        <v>441</v>
      </c>
      <c r="E316" s="117" t="s">
        <v>407</v>
      </c>
      <c r="F316" s="117" t="s">
        <v>334</v>
      </c>
      <c r="G316" s="20">
        <f t="shared" si="9"/>
        <v>2907.91</v>
      </c>
      <c r="H316" s="113">
        <v>2907910</v>
      </c>
    </row>
    <row r="317" spans="1:8" ht="12.75">
      <c r="A317" s="33">
        <f t="shared" si="10"/>
        <v>304</v>
      </c>
      <c r="B317" s="112" t="s">
        <v>262</v>
      </c>
      <c r="C317" s="117" t="s">
        <v>330</v>
      </c>
      <c r="D317" s="117" t="s">
        <v>441</v>
      </c>
      <c r="E317" s="117" t="s">
        <v>407</v>
      </c>
      <c r="F317" s="117" t="s">
        <v>103</v>
      </c>
      <c r="G317" s="20">
        <f t="shared" si="9"/>
        <v>2907.91</v>
      </c>
      <c r="H317" s="113">
        <v>2907910</v>
      </c>
    </row>
    <row r="318" spans="1:8" ht="12.75">
      <c r="A318" s="33">
        <f t="shared" si="10"/>
        <v>305</v>
      </c>
      <c r="B318" s="112" t="s">
        <v>318</v>
      </c>
      <c r="C318" s="117" t="s">
        <v>330</v>
      </c>
      <c r="D318" s="117" t="s">
        <v>444</v>
      </c>
      <c r="E318" s="117" t="s">
        <v>52</v>
      </c>
      <c r="F318" s="117" t="s">
        <v>334</v>
      </c>
      <c r="G318" s="20">
        <f t="shared" si="9"/>
        <v>1723.66955</v>
      </c>
      <c r="H318" s="113">
        <v>1723669.55</v>
      </c>
    </row>
    <row r="319" spans="1:8" ht="12.75">
      <c r="A319" s="33">
        <f t="shared" si="10"/>
        <v>306</v>
      </c>
      <c r="B319" s="112" t="s">
        <v>570</v>
      </c>
      <c r="C319" s="117" t="s">
        <v>330</v>
      </c>
      <c r="D319" s="117" t="s">
        <v>444</v>
      </c>
      <c r="E319" s="117" t="s">
        <v>571</v>
      </c>
      <c r="F319" s="117" t="s">
        <v>334</v>
      </c>
      <c r="G319" s="20">
        <f t="shared" si="9"/>
        <v>707.789</v>
      </c>
      <c r="H319" s="113">
        <v>707789</v>
      </c>
    </row>
    <row r="320" spans="1:8" ht="12.75">
      <c r="A320" s="33">
        <f t="shared" si="10"/>
        <v>307</v>
      </c>
      <c r="B320" s="112" t="s">
        <v>258</v>
      </c>
      <c r="C320" s="117" t="s">
        <v>330</v>
      </c>
      <c r="D320" s="117" t="s">
        <v>444</v>
      </c>
      <c r="E320" s="117" t="s">
        <v>572</v>
      </c>
      <c r="F320" s="117" t="s">
        <v>334</v>
      </c>
      <c r="G320" s="20">
        <f t="shared" si="9"/>
        <v>707.789</v>
      </c>
      <c r="H320" s="113">
        <v>707789</v>
      </c>
    </row>
    <row r="321" spans="1:8" ht="12.75">
      <c r="A321" s="33">
        <f t="shared" si="10"/>
        <v>308</v>
      </c>
      <c r="B321" s="112" t="s">
        <v>260</v>
      </c>
      <c r="C321" s="117" t="s">
        <v>330</v>
      </c>
      <c r="D321" s="117" t="s">
        <v>444</v>
      </c>
      <c r="E321" s="117" t="s">
        <v>572</v>
      </c>
      <c r="F321" s="117" t="s">
        <v>440</v>
      </c>
      <c r="G321" s="20">
        <f t="shared" si="9"/>
        <v>707.789</v>
      </c>
      <c r="H321" s="113">
        <v>707789</v>
      </c>
    </row>
    <row r="322" spans="1:8" ht="12.75">
      <c r="A322" s="33">
        <f t="shared" si="10"/>
        <v>309</v>
      </c>
      <c r="B322" s="112" t="s">
        <v>325</v>
      </c>
      <c r="C322" s="117" t="s">
        <v>330</v>
      </c>
      <c r="D322" s="117" t="s">
        <v>444</v>
      </c>
      <c r="E322" s="117" t="s">
        <v>331</v>
      </c>
      <c r="F322" s="117" t="s">
        <v>334</v>
      </c>
      <c r="G322" s="20">
        <f t="shared" si="9"/>
        <v>1015.8805500000001</v>
      </c>
      <c r="H322" s="113">
        <v>1015880.55</v>
      </c>
    </row>
    <row r="323" spans="1:8" ht="25.5">
      <c r="A323" s="33">
        <f t="shared" si="10"/>
        <v>310</v>
      </c>
      <c r="B323" s="112" t="s">
        <v>168</v>
      </c>
      <c r="C323" s="117" t="s">
        <v>330</v>
      </c>
      <c r="D323" s="117" t="s">
        <v>444</v>
      </c>
      <c r="E323" s="117" t="s">
        <v>373</v>
      </c>
      <c r="F323" s="117" t="s">
        <v>334</v>
      </c>
      <c r="G323" s="20">
        <f t="shared" si="9"/>
        <v>715.8805500000001</v>
      </c>
      <c r="H323" s="113">
        <v>715880.55</v>
      </c>
    </row>
    <row r="324" spans="1:8" ht="12.75">
      <c r="A324" s="33">
        <f t="shared" si="10"/>
        <v>311</v>
      </c>
      <c r="B324" s="112" t="s">
        <v>262</v>
      </c>
      <c r="C324" s="117" t="s">
        <v>330</v>
      </c>
      <c r="D324" s="117" t="s">
        <v>444</v>
      </c>
      <c r="E324" s="117" t="s">
        <v>373</v>
      </c>
      <c r="F324" s="117" t="s">
        <v>103</v>
      </c>
      <c r="G324" s="20">
        <f t="shared" si="9"/>
        <v>715.8805500000001</v>
      </c>
      <c r="H324" s="113">
        <v>715880.55</v>
      </c>
    </row>
    <row r="325" spans="1:8" ht="38.25">
      <c r="A325" s="33">
        <f t="shared" si="10"/>
        <v>312</v>
      </c>
      <c r="B325" s="112" t="s">
        <v>716</v>
      </c>
      <c r="C325" s="117" t="s">
        <v>330</v>
      </c>
      <c r="D325" s="117" t="s">
        <v>444</v>
      </c>
      <c r="E325" s="117" t="s">
        <v>717</v>
      </c>
      <c r="F325" s="117" t="s">
        <v>334</v>
      </c>
      <c r="G325" s="20">
        <f t="shared" si="9"/>
        <v>300</v>
      </c>
      <c r="H325" s="113">
        <v>300000</v>
      </c>
    </row>
    <row r="326" spans="1:8" ht="12.75">
      <c r="A326" s="33">
        <f t="shared" si="10"/>
        <v>313</v>
      </c>
      <c r="B326" s="112" t="s">
        <v>262</v>
      </c>
      <c r="C326" s="117" t="s">
        <v>330</v>
      </c>
      <c r="D326" s="117" t="s">
        <v>444</v>
      </c>
      <c r="E326" s="117" t="s">
        <v>717</v>
      </c>
      <c r="F326" s="117" t="s">
        <v>103</v>
      </c>
      <c r="G326" s="20">
        <f t="shared" si="9"/>
        <v>300</v>
      </c>
      <c r="H326" s="113">
        <v>300000</v>
      </c>
    </row>
    <row r="327" spans="1:8" ht="12.75">
      <c r="A327" s="33">
        <f t="shared" si="10"/>
        <v>314</v>
      </c>
      <c r="B327" s="112" t="s">
        <v>374</v>
      </c>
      <c r="C327" s="117" t="s">
        <v>330</v>
      </c>
      <c r="D327" s="117" t="s">
        <v>447</v>
      </c>
      <c r="E327" s="117" t="s">
        <v>52</v>
      </c>
      <c r="F327" s="117" t="s">
        <v>334</v>
      </c>
      <c r="G327" s="20">
        <f t="shared" si="9"/>
        <v>8026.55764</v>
      </c>
      <c r="H327" s="113">
        <v>8026557.64</v>
      </c>
    </row>
    <row r="328" spans="1:8" ht="12.75">
      <c r="A328" s="33">
        <f t="shared" si="10"/>
        <v>315</v>
      </c>
      <c r="B328" s="112" t="s">
        <v>228</v>
      </c>
      <c r="C328" s="117" t="s">
        <v>330</v>
      </c>
      <c r="D328" s="117" t="s">
        <v>448</v>
      </c>
      <c r="E328" s="117" t="s">
        <v>52</v>
      </c>
      <c r="F328" s="117" t="s">
        <v>334</v>
      </c>
      <c r="G328" s="20">
        <f t="shared" si="9"/>
        <v>6725.12</v>
      </c>
      <c r="H328" s="113">
        <v>6725120</v>
      </c>
    </row>
    <row r="329" spans="1:8" ht="12.75">
      <c r="A329" s="33">
        <f t="shared" si="10"/>
        <v>316</v>
      </c>
      <c r="B329" s="112" t="s">
        <v>10</v>
      </c>
      <c r="C329" s="117" t="s">
        <v>330</v>
      </c>
      <c r="D329" s="117" t="s">
        <v>448</v>
      </c>
      <c r="E329" s="117" t="s">
        <v>375</v>
      </c>
      <c r="F329" s="117" t="s">
        <v>334</v>
      </c>
      <c r="G329" s="20">
        <f t="shared" si="9"/>
        <v>1912.7</v>
      </c>
      <c r="H329" s="113">
        <v>1912700</v>
      </c>
    </row>
    <row r="330" spans="1:8" ht="38.25">
      <c r="A330" s="33">
        <f t="shared" si="10"/>
        <v>317</v>
      </c>
      <c r="B330" s="112" t="s">
        <v>502</v>
      </c>
      <c r="C330" s="117" t="s">
        <v>330</v>
      </c>
      <c r="D330" s="117" t="s">
        <v>448</v>
      </c>
      <c r="E330" s="117" t="s">
        <v>484</v>
      </c>
      <c r="F330" s="117" t="s">
        <v>334</v>
      </c>
      <c r="G330" s="20">
        <f t="shared" si="9"/>
        <v>50</v>
      </c>
      <c r="H330" s="113">
        <v>50000</v>
      </c>
    </row>
    <row r="331" spans="1:8" ht="12.75">
      <c r="A331" s="33">
        <f t="shared" si="10"/>
        <v>318</v>
      </c>
      <c r="B331" s="112" t="s">
        <v>260</v>
      </c>
      <c r="C331" s="117" t="s">
        <v>330</v>
      </c>
      <c r="D331" s="117" t="s">
        <v>448</v>
      </c>
      <c r="E331" s="117" t="s">
        <v>484</v>
      </c>
      <c r="F331" s="117" t="s">
        <v>440</v>
      </c>
      <c r="G331" s="20">
        <f t="shared" si="9"/>
        <v>50</v>
      </c>
      <c r="H331" s="113">
        <v>50000</v>
      </c>
    </row>
    <row r="332" spans="1:8" ht="12.75">
      <c r="A332" s="33">
        <f t="shared" si="10"/>
        <v>319</v>
      </c>
      <c r="B332" s="112" t="s">
        <v>258</v>
      </c>
      <c r="C332" s="117" t="s">
        <v>330</v>
      </c>
      <c r="D332" s="117" t="s">
        <v>448</v>
      </c>
      <c r="E332" s="117" t="s">
        <v>376</v>
      </c>
      <c r="F332" s="117" t="s">
        <v>334</v>
      </c>
      <c r="G332" s="20">
        <f aca="true" t="shared" si="11" ref="G332:G395">H332/1000</f>
        <v>1862.7</v>
      </c>
      <c r="H332" s="113">
        <v>1862700</v>
      </c>
    </row>
    <row r="333" spans="1:8" ht="12.75">
      <c r="A333" s="33">
        <f t="shared" si="10"/>
        <v>320</v>
      </c>
      <c r="B333" s="112" t="s">
        <v>260</v>
      </c>
      <c r="C333" s="117" t="s">
        <v>330</v>
      </c>
      <c r="D333" s="117" t="s">
        <v>448</v>
      </c>
      <c r="E333" s="117" t="s">
        <v>376</v>
      </c>
      <c r="F333" s="117" t="s">
        <v>440</v>
      </c>
      <c r="G333" s="20">
        <f t="shared" si="11"/>
        <v>1862.7</v>
      </c>
      <c r="H333" s="113">
        <v>1862700</v>
      </c>
    </row>
    <row r="334" spans="1:8" ht="12.75">
      <c r="A334" s="33">
        <f aca="true" t="shared" si="12" ref="A334:A395">1+A333</f>
        <v>321</v>
      </c>
      <c r="B334" s="112" t="s">
        <v>8</v>
      </c>
      <c r="C334" s="117" t="s">
        <v>330</v>
      </c>
      <c r="D334" s="117" t="s">
        <v>448</v>
      </c>
      <c r="E334" s="117" t="s">
        <v>516</v>
      </c>
      <c r="F334" s="117" t="s">
        <v>334</v>
      </c>
      <c r="G334" s="20">
        <f t="shared" si="11"/>
        <v>718.1</v>
      </c>
      <c r="H334" s="113">
        <v>718100</v>
      </c>
    </row>
    <row r="335" spans="1:8" ht="12.75">
      <c r="A335" s="33">
        <f t="shared" si="12"/>
        <v>322</v>
      </c>
      <c r="B335" s="112" t="s">
        <v>258</v>
      </c>
      <c r="C335" s="117" t="s">
        <v>330</v>
      </c>
      <c r="D335" s="117" t="s">
        <v>448</v>
      </c>
      <c r="E335" s="117" t="s">
        <v>449</v>
      </c>
      <c r="F335" s="117" t="s">
        <v>334</v>
      </c>
      <c r="G335" s="20">
        <f t="shared" si="11"/>
        <v>718.1</v>
      </c>
      <c r="H335" s="113">
        <v>718100</v>
      </c>
    </row>
    <row r="336" spans="1:8" ht="12.75">
      <c r="A336" s="33">
        <f t="shared" si="12"/>
        <v>323</v>
      </c>
      <c r="B336" s="112" t="s">
        <v>260</v>
      </c>
      <c r="C336" s="117" t="s">
        <v>330</v>
      </c>
      <c r="D336" s="117" t="s">
        <v>448</v>
      </c>
      <c r="E336" s="117" t="s">
        <v>449</v>
      </c>
      <c r="F336" s="117" t="s">
        <v>440</v>
      </c>
      <c r="G336" s="20">
        <f t="shared" si="11"/>
        <v>718.1</v>
      </c>
      <c r="H336" s="113">
        <v>718100</v>
      </c>
    </row>
    <row r="337" spans="1:8" ht="12.75">
      <c r="A337" s="33">
        <f t="shared" si="12"/>
        <v>324</v>
      </c>
      <c r="B337" s="112" t="s">
        <v>636</v>
      </c>
      <c r="C337" s="117" t="s">
        <v>330</v>
      </c>
      <c r="D337" s="117" t="s">
        <v>448</v>
      </c>
      <c r="E337" s="117" t="s">
        <v>612</v>
      </c>
      <c r="F337" s="117" t="s">
        <v>334</v>
      </c>
      <c r="G337" s="20">
        <f t="shared" si="11"/>
        <v>368.22</v>
      </c>
      <c r="H337" s="113">
        <v>368220</v>
      </c>
    </row>
    <row r="338" spans="1:8" ht="38.25">
      <c r="A338" s="33">
        <f t="shared" si="12"/>
        <v>325</v>
      </c>
      <c r="B338" s="112" t="s">
        <v>641</v>
      </c>
      <c r="C338" s="117" t="s">
        <v>330</v>
      </c>
      <c r="D338" s="117" t="s">
        <v>448</v>
      </c>
      <c r="E338" s="117" t="s">
        <v>619</v>
      </c>
      <c r="F338" s="117" t="s">
        <v>334</v>
      </c>
      <c r="G338" s="20">
        <f t="shared" si="11"/>
        <v>368.22</v>
      </c>
      <c r="H338" s="113">
        <v>368220</v>
      </c>
    </row>
    <row r="339" spans="1:8" ht="12.75">
      <c r="A339" s="33">
        <f t="shared" si="12"/>
        <v>326</v>
      </c>
      <c r="B339" s="112" t="s">
        <v>260</v>
      </c>
      <c r="C339" s="117" t="s">
        <v>330</v>
      </c>
      <c r="D339" s="117" t="s">
        <v>448</v>
      </c>
      <c r="E339" s="117" t="s">
        <v>619</v>
      </c>
      <c r="F339" s="117" t="s">
        <v>440</v>
      </c>
      <c r="G339" s="20">
        <f t="shared" si="11"/>
        <v>368.22</v>
      </c>
      <c r="H339" s="113">
        <v>368220</v>
      </c>
    </row>
    <row r="340" spans="1:8" ht="12.75">
      <c r="A340" s="33">
        <f t="shared" si="12"/>
        <v>327</v>
      </c>
      <c r="B340" s="112" t="s">
        <v>325</v>
      </c>
      <c r="C340" s="117" t="s">
        <v>330</v>
      </c>
      <c r="D340" s="117" t="s">
        <v>448</v>
      </c>
      <c r="E340" s="117" t="s">
        <v>331</v>
      </c>
      <c r="F340" s="117" t="s">
        <v>334</v>
      </c>
      <c r="G340" s="20">
        <f t="shared" si="11"/>
        <v>3026.1</v>
      </c>
      <c r="H340" s="113">
        <v>3026100</v>
      </c>
    </row>
    <row r="341" spans="1:8" ht="25.5">
      <c r="A341" s="33">
        <f t="shared" si="12"/>
        <v>328</v>
      </c>
      <c r="B341" s="112" t="s">
        <v>167</v>
      </c>
      <c r="C341" s="117" t="s">
        <v>330</v>
      </c>
      <c r="D341" s="117" t="s">
        <v>448</v>
      </c>
      <c r="E341" s="117" t="s">
        <v>407</v>
      </c>
      <c r="F341" s="117" t="s">
        <v>334</v>
      </c>
      <c r="G341" s="20">
        <f t="shared" si="11"/>
        <v>3026.1</v>
      </c>
      <c r="H341" s="113">
        <v>3026100</v>
      </c>
    </row>
    <row r="342" spans="1:8" ht="12.75">
      <c r="A342" s="33">
        <f t="shared" si="12"/>
        <v>329</v>
      </c>
      <c r="B342" s="112" t="s">
        <v>262</v>
      </c>
      <c r="C342" s="117" t="s">
        <v>330</v>
      </c>
      <c r="D342" s="117" t="s">
        <v>448</v>
      </c>
      <c r="E342" s="117" t="s">
        <v>407</v>
      </c>
      <c r="F342" s="117" t="s">
        <v>103</v>
      </c>
      <c r="G342" s="20">
        <f t="shared" si="11"/>
        <v>3026.1</v>
      </c>
      <c r="H342" s="113">
        <v>3026100</v>
      </c>
    </row>
    <row r="343" spans="1:8" ht="25.5">
      <c r="A343" s="33">
        <f t="shared" si="12"/>
        <v>330</v>
      </c>
      <c r="B343" s="112" t="s">
        <v>503</v>
      </c>
      <c r="C343" s="117" t="s">
        <v>330</v>
      </c>
      <c r="D343" s="117" t="s">
        <v>448</v>
      </c>
      <c r="E343" s="117" t="s">
        <v>486</v>
      </c>
      <c r="F343" s="117" t="s">
        <v>334</v>
      </c>
      <c r="G343" s="20">
        <f t="shared" si="11"/>
        <v>700</v>
      </c>
      <c r="H343" s="113">
        <v>700000</v>
      </c>
    </row>
    <row r="344" spans="1:8" ht="76.5">
      <c r="A344" s="33">
        <f t="shared" si="12"/>
        <v>331</v>
      </c>
      <c r="B344" s="112" t="s">
        <v>642</v>
      </c>
      <c r="C344" s="117" t="s">
        <v>330</v>
      </c>
      <c r="D344" s="117" t="s">
        <v>448</v>
      </c>
      <c r="E344" s="117" t="s">
        <v>487</v>
      </c>
      <c r="F344" s="117" t="s">
        <v>334</v>
      </c>
      <c r="G344" s="20">
        <f t="shared" si="11"/>
        <v>700</v>
      </c>
      <c r="H344" s="113">
        <v>700000</v>
      </c>
    </row>
    <row r="345" spans="1:8" ht="12.75">
      <c r="A345" s="33">
        <f t="shared" si="12"/>
        <v>332</v>
      </c>
      <c r="B345" s="112" t="s">
        <v>262</v>
      </c>
      <c r="C345" s="117" t="s">
        <v>330</v>
      </c>
      <c r="D345" s="117" t="s">
        <v>448</v>
      </c>
      <c r="E345" s="117" t="s">
        <v>487</v>
      </c>
      <c r="F345" s="117" t="s">
        <v>103</v>
      </c>
      <c r="G345" s="20">
        <f t="shared" si="11"/>
        <v>700</v>
      </c>
      <c r="H345" s="113">
        <v>700000</v>
      </c>
    </row>
    <row r="346" spans="1:8" ht="12.75">
      <c r="A346" s="33">
        <f t="shared" si="12"/>
        <v>333</v>
      </c>
      <c r="B346" s="112" t="s">
        <v>229</v>
      </c>
      <c r="C346" s="117" t="s">
        <v>330</v>
      </c>
      <c r="D346" s="117" t="s">
        <v>377</v>
      </c>
      <c r="E346" s="117" t="s">
        <v>52</v>
      </c>
      <c r="F346" s="117" t="s">
        <v>334</v>
      </c>
      <c r="G346" s="20">
        <f t="shared" si="11"/>
        <v>1301.4376399999999</v>
      </c>
      <c r="H346" s="113">
        <v>1301437.64</v>
      </c>
    </row>
    <row r="347" spans="1:8" ht="51">
      <c r="A347" s="33">
        <f t="shared" si="12"/>
        <v>334</v>
      </c>
      <c r="B347" s="112" t="s">
        <v>552</v>
      </c>
      <c r="C347" s="117" t="s">
        <v>330</v>
      </c>
      <c r="D347" s="117" t="s">
        <v>377</v>
      </c>
      <c r="E347" s="117" t="s">
        <v>515</v>
      </c>
      <c r="F347" s="117" t="s">
        <v>334</v>
      </c>
      <c r="G347" s="20">
        <f t="shared" si="11"/>
        <v>1301.4376399999999</v>
      </c>
      <c r="H347" s="113">
        <v>1301437.64</v>
      </c>
    </row>
    <row r="348" spans="1:8" ht="12.75">
      <c r="A348" s="33">
        <f t="shared" si="12"/>
        <v>335</v>
      </c>
      <c r="B348" s="112" t="s">
        <v>258</v>
      </c>
      <c r="C348" s="117" t="s">
        <v>330</v>
      </c>
      <c r="D348" s="117" t="s">
        <v>377</v>
      </c>
      <c r="E348" s="117" t="s">
        <v>446</v>
      </c>
      <c r="F348" s="117" t="s">
        <v>334</v>
      </c>
      <c r="G348" s="20">
        <f t="shared" si="11"/>
        <v>1301.4376399999999</v>
      </c>
      <c r="H348" s="113">
        <v>1301437.64</v>
      </c>
    </row>
    <row r="349" spans="1:8" ht="12.75">
      <c r="A349" s="33">
        <f t="shared" si="12"/>
        <v>336</v>
      </c>
      <c r="B349" s="112" t="s">
        <v>260</v>
      </c>
      <c r="C349" s="117" t="s">
        <v>330</v>
      </c>
      <c r="D349" s="117" t="s">
        <v>377</v>
      </c>
      <c r="E349" s="117" t="s">
        <v>446</v>
      </c>
      <c r="F349" s="117" t="s">
        <v>440</v>
      </c>
      <c r="G349" s="20">
        <f t="shared" si="11"/>
        <v>1301.4376399999999</v>
      </c>
      <c r="H349" s="113">
        <v>1301437.64</v>
      </c>
    </row>
    <row r="350" spans="1:8" ht="12.75">
      <c r="A350" s="33">
        <f t="shared" si="12"/>
        <v>337</v>
      </c>
      <c r="B350" s="112" t="s">
        <v>378</v>
      </c>
      <c r="C350" s="117" t="s">
        <v>330</v>
      </c>
      <c r="D350" s="117" t="s">
        <v>455</v>
      </c>
      <c r="E350" s="117" t="s">
        <v>52</v>
      </c>
      <c r="F350" s="117" t="s">
        <v>334</v>
      </c>
      <c r="G350" s="20">
        <f t="shared" si="11"/>
        <v>39510.51303</v>
      </c>
      <c r="H350" s="113">
        <v>39510513.03</v>
      </c>
    </row>
    <row r="351" spans="1:8" ht="12.75">
      <c r="A351" s="33">
        <f t="shared" si="12"/>
        <v>338</v>
      </c>
      <c r="B351" s="112" t="s">
        <v>11</v>
      </c>
      <c r="C351" s="117" t="s">
        <v>330</v>
      </c>
      <c r="D351" s="117" t="s">
        <v>20</v>
      </c>
      <c r="E351" s="117" t="s">
        <v>52</v>
      </c>
      <c r="F351" s="117" t="s">
        <v>334</v>
      </c>
      <c r="G351" s="20">
        <f t="shared" si="11"/>
        <v>5529.835</v>
      </c>
      <c r="H351" s="113">
        <v>5529835</v>
      </c>
    </row>
    <row r="352" spans="1:8" ht="12.75">
      <c r="A352" s="33">
        <f t="shared" si="12"/>
        <v>339</v>
      </c>
      <c r="B352" s="112" t="s">
        <v>114</v>
      </c>
      <c r="C352" s="117" t="s">
        <v>330</v>
      </c>
      <c r="D352" s="117" t="s">
        <v>20</v>
      </c>
      <c r="E352" s="117" t="s">
        <v>381</v>
      </c>
      <c r="F352" s="117" t="s">
        <v>334</v>
      </c>
      <c r="G352" s="20">
        <f t="shared" si="11"/>
        <v>5529.835</v>
      </c>
      <c r="H352" s="113">
        <v>5529835</v>
      </c>
    </row>
    <row r="353" spans="1:8" ht="38.25">
      <c r="A353" s="33">
        <f t="shared" si="12"/>
        <v>340</v>
      </c>
      <c r="B353" s="112" t="s">
        <v>382</v>
      </c>
      <c r="C353" s="117" t="s">
        <v>330</v>
      </c>
      <c r="D353" s="117" t="s">
        <v>20</v>
      </c>
      <c r="E353" s="117" t="s">
        <v>383</v>
      </c>
      <c r="F353" s="117" t="s">
        <v>334</v>
      </c>
      <c r="G353" s="20">
        <f t="shared" si="11"/>
        <v>5529.835</v>
      </c>
      <c r="H353" s="113">
        <v>5529835</v>
      </c>
    </row>
    <row r="354" spans="1:8" ht="12.75">
      <c r="A354" s="33">
        <f t="shared" si="12"/>
        <v>341</v>
      </c>
      <c r="B354" s="112" t="s">
        <v>260</v>
      </c>
      <c r="C354" s="117" t="s">
        <v>330</v>
      </c>
      <c r="D354" s="117" t="s">
        <v>20</v>
      </c>
      <c r="E354" s="117" t="s">
        <v>383</v>
      </c>
      <c r="F354" s="117" t="s">
        <v>440</v>
      </c>
      <c r="G354" s="20">
        <f t="shared" si="11"/>
        <v>5529.835</v>
      </c>
      <c r="H354" s="113">
        <v>5529835</v>
      </c>
    </row>
    <row r="355" spans="1:8" ht="12.75">
      <c r="A355" s="33">
        <f t="shared" si="12"/>
        <v>342</v>
      </c>
      <c r="B355" s="112" t="s">
        <v>547</v>
      </c>
      <c r="C355" s="117" t="s">
        <v>330</v>
      </c>
      <c r="D355" s="117" t="s">
        <v>379</v>
      </c>
      <c r="E355" s="117" t="s">
        <v>52</v>
      </c>
      <c r="F355" s="117" t="s">
        <v>334</v>
      </c>
      <c r="G355" s="20">
        <f t="shared" si="11"/>
        <v>33980.67803</v>
      </c>
      <c r="H355" s="113">
        <v>33980678.03</v>
      </c>
    </row>
    <row r="356" spans="1:8" ht="12.75">
      <c r="A356" s="33">
        <f t="shared" si="12"/>
        <v>343</v>
      </c>
      <c r="B356" s="112" t="s">
        <v>325</v>
      </c>
      <c r="C356" s="117" t="s">
        <v>330</v>
      </c>
      <c r="D356" s="117" t="s">
        <v>379</v>
      </c>
      <c r="E356" s="117" t="s">
        <v>331</v>
      </c>
      <c r="F356" s="117" t="s">
        <v>334</v>
      </c>
      <c r="G356" s="20">
        <f t="shared" si="11"/>
        <v>33980.67803</v>
      </c>
      <c r="H356" s="113">
        <v>33980678.03</v>
      </c>
    </row>
    <row r="357" spans="1:8" ht="38.25">
      <c r="A357" s="33">
        <f t="shared" si="12"/>
        <v>344</v>
      </c>
      <c r="B357" s="112" t="s">
        <v>157</v>
      </c>
      <c r="C357" s="117" t="s">
        <v>330</v>
      </c>
      <c r="D357" s="117" t="s">
        <v>379</v>
      </c>
      <c r="E357" s="117" t="s">
        <v>55</v>
      </c>
      <c r="F357" s="117" t="s">
        <v>334</v>
      </c>
      <c r="G357" s="20">
        <f t="shared" si="11"/>
        <v>520.35758</v>
      </c>
      <c r="H357" s="113">
        <v>520357.58</v>
      </c>
    </row>
    <row r="358" spans="1:8" ht="12.75">
      <c r="A358" s="33">
        <f t="shared" si="12"/>
        <v>345</v>
      </c>
      <c r="B358" s="112" t="s">
        <v>262</v>
      </c>
      <c r="C358" s="117" t="s">
        <v>330</v>
      </c>
      <c r="D358" s="117" t="s">
        <v>379</v>
      </c>
      <c r="E358" s="117" t="s">
        <v>55</v>
      </c>
      <c r="F358" s="117" t="s">
        <v>103</v>
      </c>
      <c r="G358" s="20">
        <f t="shared" si="11"/>
        <v>520.35758</v>
      </c>
      <c r="H358" s="113">
        <v>520357.58</v>
      </c>
    </row>
    <row r="359" spans="1:8" ht="38.25">
      <c r="A359" s="33">
        <f t="shared" si="12"/>
        <v>346</v>
      </c>
      <c r="B359" s="112" t="s">
        <v>169</v>
      </c>
      <c r="C359" s="117" t="s">
        <v>330</v>
      </c>
      <c r="D359" s="117" t="s">
        <v>379</v>
      </c>
      <c r="E359" s="117" t="s">
        <v>380</v>
      </c>
      <c r="F359" s="117" t="s">
        <v>334</v>
      </c>
      <c r="G359" s="20">
        <f t="shared" si="11"/>
        <v>33460.32045</v>
      </c>
      <c r="H359" s="113">
        <v>33460320.45</v>
      </c>
    </row>
    <row r="360" spans="1:8" ht="12.75">
      <c r="A360" s="33">
        <f t="shared" si="12"/>
        <v>347</v>
      </c>
      <c r="B360" s="112" t="s">
        <v>262</v>
      </c>
      <c r="C360" s="117" t="s">
        <v>330</v>
      </c>
      <c r="D360" s="117" t="s">
        <v>379</v>
      </c>
      <c r="E360" s="117" t="s">
        <v>380</v>
      </c>
      <c r="F360" s="117" t="s">
        <v>103</v>
      </c>
      <c r="G360" s="20">
        <f t="shared" si="11"/>
        <v>33460.32045</v>
      </c>
      <c r="H360" s="113">
        <v>33460320.45</v>
      </c>
    </row>
    <row r="361" spans="1:8" ht="38.25">
      <c r="A361" s="33">
        <f t="shared" si="12"/>
        <v>348</v>
      </c>
      <c r="B361" s="112" t="s">
        <v>278</v>
      </c>
      <c r="C361" s="117" t="s">
        <v>330</v>
      </c>
      <c r="D361" s="117" t="s">
        <v>279</v>
      </c>
      <c r="E361" s="117" t="s">
        <v>52</v>
      </c>
      <c r="F361" s="117" t="s">
        <v>334</v>
      </c>
      <c r="G361" s="20">
        <f t="shared" si="11"/>
        <v>13242.46082</v>
      </c>
      <c r="H361" s="113">
        <v>13242460.82</v>
      </c>
    </row>
    <row r="362" spans="1:8" ht="12.75">
      <c r="A362" s="33">
        <f t="shared" si="12"/>
        <v>349</v>
      </c>
      <c r="B362" s="112" t="s">
        <v>548</v>
      </c>
      <c r="C362" s="117" t="s">
        <v>330</v>
      </c>
      <c r="D362" s="117" t="s">
        <v>280</v>
      </c>
      <c r="E362" s="117" t="s">
        <v>52</v>
      </c>
      <c r="F362" s="117" t="s">
        <v>334</v>
      </c>
      <c r="G362" s="20">
        <f t="shared" si="11"/>
        <v>13242.46082</v>
      </c>
      <c r="H362" s="113">
        <v>13242460.82</v>
      </c>
    </row>
    <row r="363" spans="1:8" ht="12.75">
      <c r="A363" s="33">
        <f t="shared" si="12"/>
        <v>350</v>
      </c>
      <c r="B363" s="112" t="s">
        <v>10</v>
      </c>
      <c r="C363" s="117" t="s">
        <v>330</v>
      </c>
      <c r="D363" s="117" t="s">
        <v>280</v>
      </c>
      <c r="E363" s="117" t="s">
        <v>375</v>
      </c>
      <c r="F363" s="117" t="s">
        <v>334</v>
      </c>
      <c r="G363" s="20">
        <f t="shared" si="11"/>
        <v>69</v>
      </c>
      <c r="H363" s="113">
        <v>69000</v>
      </c>
    </row>
    <row r="364" spans="1:8" ht="38.25">
      <c r="A364" s="33">
        <f t="shared" si="12"/>
        <v>351</v>
      </c>
      <c r="B364" s="112" t="s">
        <v>502</v>
      </c>
      <c r="C364" s="117" t="s">
        <v>330</v>
      </c>
      <c r="D364" s="117" t="s">
        <v>280</v>
      </c>
      <c r="E364" s="117" t="s">
        <v>484</v>
      </c>
      <c r="F364" s="117" t="s">
        <v>334</v>
      </c>
      <c r="G364" s="20">
        <f t="shared" si="11"/>
        <v>69</v>
      </c>
      <c r="H364" s="113">
        <v>69000</v>
      </c>
    </row>
    <row r="365" spans="1:8" ht="12.75">
      <c r="A365" s="33">
        <f t="shared" si="12"/>
        <v>352</v>
      </c>
      <c r="B365" s="112" t="s">
        <v>405</v>
      </c>
      <c r="C365" s="117" t="s">
        <v>330</v>
      </c>
      <c r="D365" s="117" t="s">
        <v>280</v>
      </c>
      <c r="E365" s="117" t="s">
        <v>484</v>
      </c>
      <c r="F365" s="117" t="s">
        <v>406</v>
      </c>
      <c r="G365" s="20">
        <f t="shared" si="11"/>
        <v>69</v>
      </c>
      <c r="H365" s="113">
        <v>69000</v>
      </c>
    </row>
    <row r="366" spans="1:8" ht="12.75">
      <c r="A366" s="33">
        <f t="shared" si="12"/>
        <v>353</v>
      </c>
      <c r="B366" s="112" t="s">
        <v>636</v>
      </c>
      <c r="C366" s="117" t="s">
        <v>330</v>
      </c>
      <c r="D366" s="117" t="s">
        <v>280</v>
      </c>
      <c r="E366" s="117" t="s">
        <v>612</v>
      </c>
      <c r="F366" s="117" t="s">
        <v>334</v>
      </c>
      <c r="G366" s="20">
        <f t="shared" si="11"/>
        <v>4442.78</v>
      </c>
      <c r="H366" s="113">
        <v>4442780</v>
      </c>
    </row>
    <row r="367" spans="1:8" ht="38.25">
      <c r="A367" s="33">
        <f t="shared" si="12"/>
        <v>354</v>
      </c>
      <c r="B367" s="112" t="s">
        <v>641</v>
      </c>
      <c r="C367" s="117" t="s">
        <v>330</v>
      </c>
      <c r="D367" s="117" t="s">
        <v>280</v>
      </c>
      <c r="E367" s="117" t="s">
        <v>619</v>
      </c>
      <c r="F367" s="117" t="s">
        <v>334</v>
      </c>
      <c r="G367" s="20">
        <f t="shared" si="11"/>
        <v>4442.78</v>
      </c>
      <c r="H367" s="113">
        <v>4442780</v>
      </c>
    </row>
    <row r="368" spans="1:8" ht="12.75">
      <c r="A368" s="33">
        <f t="shared" si="12"/>
        <v>355</v>
      </c>
      <c r="B368" s="112" t="s">
        <v>405</v>
      </c>
      <c r="C368" s="117" t="s">
        <v>330</v>
      </c>
      <c r="D368" s="117" t="s">
        <v>280</v>
      </c>
      <c r="E368" s="117" t="s">
        <v>619</v>
      </c>
      <c r="F368" s="117" t="s">
        <v>406</v>
      </c>
      <c r="G368" s="20">
        <f t="shared" si="11"/>
        <v>4442.78</v>
      </c>
      <c r="H368" s="113">
        <v>4442780</v>
      </c>
    </row>
    <row r="369" spans="1:8" ht="12.75">
      <c r="A369" s="33">
        <f t="shared" si="12"/>
        <v>356</v>
      </c>
      <c r="B369" s="112" t="s">
        <v>325</v>
      </c>
      <c r="C369" s="117" t="s">
        <v>330</v>
      </c>
      <c r="D369" s="117" t="s">
        <v>280</v>
      </c>
      <c r="E369" s="117" t="s">
        <v>331</v>
      </c>
      <c r="F369" s="117" t="s">
        <v>334</v>
      </c>
      <c r="G369" s="20">
        <f t="shared" si="11"/>
        <v>7590.6808200000005</v>
      </c>
      <c r="H369" s="113">
        <v>7590680.82</v>
      </c>
    </row>
    <row r="370" spans="1:8" ht="25.5">
      <c r="A370" s="33">
        <f t="shared" si="12"/>
        <v>357</v>
      </c>
      <c r="B370" s="112" t="s">
        <v>167</v>
      </c>
      <c r="C370" s="117" t="s">
        <v>330</v>
      </c>
      <c r="D370" s="117" t="s">
        <v>280</v>
      </c>
      <c r="E370" s="117" t="s">
        <v>407</v>
      </c>
      <c r="F370" s="117" t="s">
        <v>334</v>
      </c>
      <c r="G370" s="20">
        <f t="shared" si="11"/>
        <v>7590.6808200000005</v>
      </c>
      <c r="H370" s="113">
        <v>7590680.82</v>
      </c>
    </row>
    <row r="371" spans="1:8" ht="12.75">
      <c r="A371" s="33">
        <f t="shared" si="12"/>
        <v>358</v>
      </c>
      <c r="B371" s="112" t="s">
        <v>405</v>
      </c>
      <c r="C371" s="117" t="s">
        <v>330</v>
      </c>
      <c r="D371" s="117" t="s">
        <v>280</v>
      </c>
      <c r="E371" s="117" t="s">
        <v>407</v>
      </c>
      <c r="F371" s="117" t="s">
        <v>406</v>
      </c>
      <c r="G371" s="20">
        <f t="shared" si="11"/>
        <v>7590.6808200000005</v>
      </c>
      <c r="H371" s="113">
        <v>7590680.82</v>
      </c>
    </row>
    <row r="372" spans="1:8" ht="25.5">
      <c r="A372" s="33">
        <f t="shared" si="12"/>
        <v>359</v>
      </c>
      <c r="B372" s="112" t="s">
        <v>503</v>
      </c>
      <c r="C372" s="117" t="s">
        <v>330</v>
      </c>
      <c r="D372" s="117" t="s">
        <v>280</v>
      </c>
      <c r="E372" s="117" t="s">
        <v>486</v>
      </c>
      <c r="F372" s="117" t="s">
        <v>334</v>
      </c>
      <c r="G372" s="20">
        <f t="shared" si="11"/>
        <v>1140</v>
      </c>
      <c r="H372" s="113">
        <v>1140000</v>
      </c>
    </row>
    <row r="373" spans="1:8" ht="76.5">
      <c r="A373" s="33">
        <f t="shared" si="12"/>
        <v>360</v>
      </c>
      <c r="B373" s="112" t="s">
        <v>643</v>
      </c>
      <c r="C373" s="117" t="s">
        <v>330</v>
      </c>
      <c r="D373" s="117" t="s">
        <v>280</v>
      </c>
      <c r="E373" s="117" t="s">
        <v>492</v>
      </c>
      <c r="F373" s="117" t="s">
        <v>334</v>
      </c>
      <c r="G373" s="20">
        <f t="shared" si="11"/>
        <v>20</v>
      </c>
      <c r="H373" s="113">
        <v>20000</v>
      </c>
    </row>
    <row r="374" spans="1:8" ht="12.75">
      <c r="A374" s="33">
        <f t="shared" si="12"/>
        <v>361</v>
      </c>
      <c r="B374" s="112" t="s">
        <v>405</v>
      </c>
      <c r="C374" s="117" t="s">
        <v>330</v>
      </c>
      <c r="D374" s="117" t="s">
        <v>280</v>
      </c>
      <c r="E374" s="117" t="s">
        <v>492</v>
      </c>
      <c r="F374" s="117" t="s">
        <v>406</v>
      </c>
      <c r="G374" s="20">
        <f t="shared" si="11"/>
        <v>20</v>
      </c>
      <c r="H374" s="113">
        <v>20000</v>
      </c>
    </row>
    <row r="375" spans="1:8" ht="76.5">
      <c r="A375" s="33">
        <f t="shared" si="12"/>
        <v>362</v>
      </c>
      <c r="B375" s="112" t="s">
        <v>642</v>
      </c>
      <c r="C375" s="117" t="s">
        <v>330</v>
      </c>
      <c r="D375" s="117" t="s">
        <v>280</v>
      </c>
      <c r="E375" s="117" t="s">
        <v>487</v>
      </c>
      <c r="F375" s="117" t="s">
        <v>334</v>
      </c>
      <c r="G375" s="20">
        <f t="shared" si="11"/>
        <v>1120</v>
      </c>
      <c r="H375" s="113">
        <v>1120000</v>
      </c>
    </row>
    <row r="376" spans="1:8" ht="12.75">
      <c r="A376" s="33">
        <f t="shared" si="12"/>
        <v>363</v>
      </c>
      <c r="B376" s="112" t="s">
        <v>405</v>
      </c>
      <c r="C376" s="117" t="s">
        <v>330</v>
      </c>
      <c r="D376" s="117" t="s">
        <v>280</v>
      </c>
      <c r="E376" s="117" t="s">
        <v>487</v>
      </c>
      <c r="F376" s="117" t="s">
        <v>406</v>
      </c>
      <c r="G376" s="20">
        <f t="shared" si="11"/>
        <v>1120</v>
      </c>
      <c r="H376" s="113">
        <v>1120000</v>
      </c>
    </row>
    <row r="377" spans="1:8" ht="12.75">
      <c r="A377" s="108">
        <f t="shared" si="12"/>
        <v>364</v>
      </c>
      <c r="B377" s="110" t="s">
        <v>384</v>
      </c>
      <c r="C377" s="104" t="s">
        <v>337</v>
      </c>
      <c r="D377" s="104" t="s">
        <v>335</v>
      </c>
      <c r="E377" s="104" t="s">
        <v>52</v>
      </c>
      <c r="F377" s="104" t="s">
        <v>334</v>
      </c>
      <c r="G377" s="106">
        <f t="shared" si="11"/>
        <v>2608</v>
      </c>
      <c r="H377" s="113">
        <v>2608000</v>
      </c>
    </row>
    <row r="378" spans="1:8" ht="12.75">
      <c r="A378" s="33">
        <f t="shared" si="12"/>
        <v>365</v>
      </c>
      <c r="B378" s="112" t="s">
        <v>521</v>
      </c>
      <c r="C378" s="117" t="s">
        <v>337</v>
      </c>
      <c r="D378" s="117" t="s">
        <v>416</v>
      </c>
      <c r="E378" s="117" t="s">
        <v>52</v>
      </c>
      <c r="F378" s="117" t="s">
        <v>334</v>
      </c>
      <c r="G378" s="20">
        <f t="shared" si="11"/>
        <v>2608</v>
      </c>
      <c r="H378" s="113">
        <v>2608000</v>
      </c>
    </row>
    <row r="379" spans="1:8" ht="38.25">
      <c r="A379" s="33">
        <f t="shared" si="12"/>
        <v>366</v>
      </c>
      <c r="B379" s="112" t="s">
        <v>403</v>
      </c>
      <c r="C379" s="117" t="s">
        <v>337</v>
      </c>
      <c r="D379" s="117" t="s">
        <v>420</v>
      </c>
      <c r="E379" s="117" t="s">
        <v>52</v>
      </c>
      <c r="F379" s="117" t="s">
        <v>334</v>
      </c>
      <c r="G379" s="20">
        <f t="shared" si="11"/>
        <v>2608</v>
      </c>
      <c r="H379" s="113">
        <v>2608000</v>
      </c>
    </row>
    <row r="380" spans="1:8" ht="38.25">
      <c r="A380" s="33">
        <f t="shared" si="12"/>
        <v>367</v>
      </c>
      <c r="B380" s="112" t="s">
        <v>322</v>
      </c>
      <c r="C380" s="117" t="s">
        <v>337</v>
      </c>
      <c r="D380" s="117" t="s">
        <v>420</v>
      </c>
      <c r="E380" s="117" t="s">
        <v>458</v>
      </c>
      <c r="F380" s="117" t="s">
        <v>334</v>
      </c>
      <c r="G380" s="20">
        <f t="shared" si="11"/>
        <v>2608</v>
      </c>
      <c r="H380" s="113">
        <v>2608000</v>
      </c>
    </row>
    <row r="381" spans="1:8" ht="12.75">
      <c r="A381" s="33">
        <f t="shared" si="12"/>
        <v>368</v>
      </c>
      <c r="B381" s="112" t="s">
        <v>99</v>
      </c>
      <c r="C381" s="117" t="s">
        <v>337</v>
      </c>
      <c r="D381" s="117" t="s">
        <v>420</v>
      </c>
      <c r="E381" s="117" t="s">
        <v>421</v>
      </c>
      <c r="F381" s="117" t="s">
        <v>334</v>
      </c>
      <c r="G381" s="20">
        <f t="shared" si="11"/>
        <v>1433.55</v>
      </c>
      <c r="H381" s="113">
        <v>1433550</v>
      </c>
    </row>
    <row r="382" spans="1:8" ht="12.75">
      <c r="A382" s="33">
        <f t="shared" si="12"/>
        <v>369</v>
      </c>
      <c r="B382" s="112" t="s">
        <v>97</v>
      </c>
      <c r="C382" s="117" t="s">
        <v>337</v>
      </c>
      <c r="D382" s="117" t="s">
        <v>420</v>
      </c>
      <c r="E382" s="117" t="s">
        <v>421</v>
      </c>
      <c r="F382" s="117" t="s">
        <v>419</v>
      </c>
      <c r="G382" s="20">
        <f t="shared" si="11"/>
        <v>1433.55</v>
      </c>
      <c r="H382" s="113">
        <v>1433550</v>
      </c>
    </row>
    <row r="383" spans="1:8" ht="25.5">
      <c r="A383" s="33">
        <f t="shared" si="12"/>
        <v>370</v>
      </c>
      <c r="B383" s="112" t="s">
        <v>307</v>
      </c>
      <c r="C383" s="117" t="s">
        <v>337</v>
      </c>
      <c r="D383" s="117" t="s">
        <v>420</v>
      </c>
      <c r="E383" s="117" t="s">
        <v>422</v>
      </c>
      <c r="F383" s="117" t="s">
        <v>334</v>
      </c>
      <c r="G383" s="20">
        <f t="shared" si="11"/>
        <v>1066.45</v>
      </c>
      <c r="H383" s="113">
        <v>1066450</v>
      </c>
    </row>
    <row r="384" spans="1:8" ht="12.75">
      <c r="A384" s="33">
        <f t="shared" si="12"/>
        <v>371</v>
      </c>
      <c r="B384" s="112" t="s">
        <v>97</v>
      </c>
      <c r="C384" s="117" t="s">
        <v>337</v>
      </c>
      <c r="D384" s="117" t="s">
        <v>420</v>
      </c>
      <c r="E384" s="117" t="s">
        <v>422</v>
      </c>
      <c r="F384" s="117" t="s">
        <v>419</v>
      </c>
      <c r="G384" s="20">
        <f t="shared" si="11"/>
        <v>1066.45</v>
      </c>
      <c r="H384" s="113">
        <v>1066450</v>
      </c>
    </row>
    <row r="385" spans="1:8" ht="12.75">
      <c r="A385" s="33">
        <f t="shared" si="12"/>
        <v>372</v>
      </c>
      <c r="B385" s="112" t="s">
        <v>308</v>
      </c>
      <c r="C385" s="117" t="s">
        <v>337</v>
      </c>
      <c r="D385" s="117" t="s">
        <v>420</v>
      </c>
      <c r="E385" s="117" t="s">
        <v>423</v>
      </c>
      <c r="F385" s="117" t="s">
        <v>334</v>
      </c>
      <c r="G385" s="20">
        <f t="shared" si="11"/>
        <v>108</v>
      </c>
      <c r="H385" s="113">
        <v>108000</v>
      </c>
    </row>
    <row r="386" spans="1:8" ht="12.75">
      <c r="A386" s="33">
        <f t="shared" si="12"/>
        <v>373</v>
      </c>
      <c r="B386" s="112" t="s">
        <v>97</v>
      </c>
      <c r="C386" s="117" t="s">
        <v>337</v>
      </c>
      <c r="D386" s="117" t="s">
        <v>420</v>
      </c>
      <c r="E386" s="117" t="s">
        <v>423</v>
      </c>
      <c r="F386" s="117" t="s">
        <v>419</v>
      </c>
      <c r="G386" s="20">
        <f t="shared" si="11"/>
        <v>108</v>
      </c>
      <c r="H386" s="113">
        <v>108000</v>
      </c>
    </row>
    <row r="387" spans="1:8" ht="25.5">
      <c r="A387" s="108">
        <f t="shared" si="12"/>
        <v>374</v>
      </c>
      <c r="B387" s="110" t="s">
        <v>309</v>
      </c>
      <c r="C387" s="104" t="s">
        <v>310</v>
      </c>
      <c r="D387" s="104" t="s">
        <v>335</v>
      </c>
      <c r="E387" s="104" t="s">
        <v>52</v>
      </c>
      <c r="F387" s="104" t="s">
        <v>334</v>
      </c>
      <c r="G387" s="106">
        <f t="shared" si="11"/>
        <v>2390</v>
      </c>
      <c r="H387" s="113">
        <v>2390000</v>
      </c>
    </row>
    <row r="388" spans="1:8" ht="12.75">
      <c r="A388" s="33">
        <f t="shared" si="12"/>
        <v>375</v>
      </c>
      <c r="B388" s="112" t="s">
        <v>521</v>
      </c>
      <c r="C388" s="117" t="s">
        <v>310</v>
      </c>
      <c r="D388" s="117" t="s">
        <v>416</v>
      </c>
      <c r="E388" s="117" t="s">
        <v>52</v>
      </c>
      <c r="F388" s="117" t="s">
        <v>334</v>
      </c>
      <c r="G388" s="20">
        <f t="shared" si="11"/>
        <v>2390</v>
      </c>
      <c r="H388" s="113">
        <v>2390000</v>
      </c>
    </row>
    <row r="389" spans="1:8" ht="25.5">
      <c r="A389" s="33">
        <f t="shared" si="12"/>
        <v>376</v>
      </c>
      <c r="B389" s="112" t="s">
        <v>205</v>
      </c>
      <c r="C389" s="117" t="s">
        <v>310</v>
      </c>
      <c r="D389" s="117" t="s">
        <v>100</v>
      </c>
      <c r="E389" s="117" t="s">
        <v>52</v>
      </c>
      <c r="F389" s="117" t="s">
        <v>334</v>
      </c>
      <c r="G389" s="20">
        <f t="shared" si="11"/>
        <v>2390</v>
      </c>
      <c r="H389" s="113">
        <v>2390000</v>
      </c>
    </row>
    <row r="390" spans="1:8" ht="38.25">
      <c r="A390" s="33">
        <f t="shared" si="12"/>
        <v>377</v>
      </c>
      <c r="B390" s="112" t="s">
        <v>322</v>
      </c>
      <c r="C390" s="117" t="s">
        <v>310</v>
      </c>
      <c r="D390" s="117" t="s">
        <v>100</v>
      </c>
      <c r="E390" s="117" t="s">
        <v>458</v>
      </c>
      <c r="F390" s="117" t="s">
        <v>334</v>
      </c>
      <c r="G390" s="20">
        <f t="shared" si="11"/>
        <v>2390</v>
      </c>
      <c r="H390" s="113">
        <v>2390000</v>
      </c>
    </row>
    <row r="391" spans="1:8" ht="12.75">
      <c r="A391" s="33">
        <f t="shared" si="12"/>
        <v>378</v>
      </c>
      <c r="B391" s="112" t="s">
        <v>99</v>
      </c>
      <c r="C391" s="117" t="s">
        <v>310</v>
      </c>
      <c r="D391" s="117" t="s">
        <v>100</v>
      </c>
      <c r="E391" s="117" t="s">
        <v>421</v>
      </c>
      <c r="F391" s="117" t="s">
        <v>334</v>
      </c>
      <c r="G391" s="20">
        <f t="shared" si="11"/>
        <v>1674.25</v>
      </c>
      <c r="H391" s="113">
        <v>1674250</v>
      </c>
    </row>
    <row r="392" spans="1:8" ht="12.75">
      <c r="A392" s="33">
        <f t="shared" si="12"/>
        <v>379</v>
      </c>
      <c r="B392" s="112" t="s">
        <v>97</v>
      </c>
      <c r="C392" s="117" t="s">
        <v>310</v>
      </c>
      <c r="D392" s="117" t="s">
        <v>100</v>
      </c>
      <c r="E392" s="117" t="s">
        <v>421</v>
      </c>
      <c r="F392" s="117" t="s">
        <v>419</v>
      </c>
      <c r="G392" s="20">
        <f t="shared" si="11"/>
        <v>1674.25</v>
      </c>
      <c r="H392" s="113">
        <v>1674250</v>
      </c>
    </row>
    <row r="393" spans="1:8" ht="38.25">
      <c r="A393" s="33">
        <f t="shared" si="12"/>
        <v>380</v>
      </c>
      <c r="B393" s="112" t="s">
        <v>311</v>
      </c>
      <c r="C393" s="117" t="s">
        <v>310</v>
      </c>
      <c r="D393" s="117" t="s">
        <v>100</v>
      </c>
      <c r="E393" s="117" t="s">
        <v>312</v>
      </c>
      <c r="F393" s="117" t="s">
        <v>334</v>
      </c>
      <c r="G393" s="20">
        <f t="shared" si="11"/>
        <v>715.75</v>
      </c>
      <c r="H393" s="113">
        <v>715750</v>
      </c>
    </row>
    <row r="394" spans="1:8" ht="12.75">
      <c r="A394" s="33">
        <f t="shared" si="12"/>
        <v>381</v>
      </c>
      <c r="B394" s="112" t="s">
        <v>97</v>
      </c>
      <c r="C394" s="117" t="s">
        <v>310</v>
      </c>
      <c r="D394" s="117" t="s">
        <v>100</v>
      </c>
      <c r="E394" s="117" t="s">
        <v>312</v>
      </c>
      <c r="F394" s="117" t="s">
        <v>419</v>
      </c>
      <c r="G394" s="20">
        <f t="shared" si="11"/>
        <v>715.75</v>
      </c>
      <c r="H394" s="113">
        <v>715750</v>
      </c>
    </row>
    <row r="395" spans="1:8" ht="12.75">
      <c r="A395" s="108">
        <f t="shared" si="12"/>
        <v>382</v>
      </c>
      <c r="B395" s="107" t="s">
        <v>457</v>
      </c>
      <c r="C395" s="107"/>
      <c r="D395" s="107"/>
      <c r="E395" s="107"/>
      <c r="F395" s="107"/>
      <c r="G395" s="106">
        <f t="shared" si="11"/>
        <v>922098.94712</v>
      </c>
      <c r="H395" s="114">
        <v>922098947.12</v>
      </c>
    </row>
  </sheetData>
  <sheetProtection/>
  <autoFilter ref="A11:H395"/>
  <mergeCells count="2">
    <mergeCell ref="A8:G8"/>
    <mergeCell ref="B395:F39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PageLayoutView="0" workbookViewId="0" topLeftCell="A6">
      <selection activeCell="F19" sqref="F19"/>
    </sheetView>
  </sheetViews>
  <sheetFormatPr defaultColWidth="9.00390625" defaultRowHeight="12.75"/>
  <cols>
    <col min="1" max="1" width="6.25390625" style="36" customWidth="1"/>
    <col min="2" max="2" width="28.875" style="35" customWidth="1"/>
    <col min="3" max="3" width="13.625" style="37" customWidth="1"/>
    <col min="4" max="4" width="14.625" style="37" customWidth="1"/>
    <col min="5" max="5" width="13.25390625" style="37" customWidth="1"/>
    <col min="6" max="6" width="12.875" style="37" customWidth="1"/>
    <col min="7" max="7" width="13.25390625" style="37" customWidth="1"/>
    <col min="8" max="8" width="10.75390625" style="37" customWidth="1"/>
    <col min="9" max="16384" width="9.125" style="36" customWidth="1"/>
  </cols>
  <sheetData>
    <row r="1" spans="5:10" ht="14.25" customHeight="1">
      <c r="E1" s="38"/>
      <c r="F1" s="38"/>
      <c r="H1" s="1" t="s">
        <v>692</v>
      </c>
      <c r="J1" s="1"/>
    </row>
    <row r="2" spans="5:10" ht="14.25" customHeight="1">
      <c r="E2" s="38"/>
      <c r="F2" s="38"/>
      <c r="H2" s="1" t="s">
        <v>693</v>
      </c>
      <c r="J2" s="1"/>
    </row>
    <row r="3" spans="5:10" ht="14.25" customHeight="1">
      <c r="E3" s="38"/>
      <c r="F3" s="38"/>
      <c r="H3" s="1" t="s">
        <v>332</v>
      </c>
      <c r="J3" s="1"/>
    </row>
    <row r="4" spans="5:10" ht="14.25" customHeight="1">
      <c r="E4" s="38"/>
      <c r="F4" s="38"/>
      <c r="H4" s="1" t="s">
        <v>333</v>
      </c>
      <c r="J4" s="1"/>
    </row>
    <row r="5" spans="5:10" ht="14.25" customHeight="1">
      <c r="E5" s="38"/>
      <c r="F5" s="38"/>
      <c r="H5" s="1" t="s">
        <v>332</v>
      </c>
      <c r="J5" s="1"/>
    </row>
    <row r="6" spans="5:10" ht="12">
      <c r="E6" s="39"/>
      <c r="F6" s="39"/>
      <c r="H6" s="1" t="s">
        <v>170</v>
      </c>
      <c r="J6" s="1"/>
    </row>
    <row r="8" spans="2:8" ht="12.75">
      <c r="B8" s="100" t="s">
        <v>694</v>
      </c>
      <c r="C8" s="101"/>
      <c r="D8" s="101"/>
      <c r="E8" s="101"/>
      <c r="F8" s="101"/>
      <c r="G8" s="101"/>
      <c r="H8" s="101"/>
    </row>
    <row r="11" spans="1:8" ht="58.5" customHeight="1">
      <c r="A11" s="3" t="s">
        <v>695</v>
      </c>
      <c r="B11" s="40" t="s">
        <v>696</v>
      </c>
      <c r="C11" s="41" t="s">
        <v>697</v>
      </c>
      <c r="D11" s="41" t="s">
        <v>698</v>
      </c>
      <c r="E11" s="41" t="s">
        <v>699</v>
      </c>
      <c r="F11" s="41" t="s">
        <v>700</v>
      </c>
      <c r="G11" s="41" t="s">
        <v>701</v>
      </c>
      <c r="H11" s="42" t="s">
        <v>702</v>
      </c>
    </row>
    <row r="12" spans="1:8" ht="22.5">
      <c r="A12" s="43">
        <v>1</v>
      </c>
      <c r="B12" s="44" t="s">
        <v>703</v>
      </c>
      <c r="C12" s="45">
        <v>5661</v>
      </c>
      <c r="D12" s="45">
        <v>8627</v>
      </c>
      <c r="E12" s="45">
        <v>11717</v>
      </c>
      <c r="F12" s="45">
        <v>2676</v>
      </c>
      <c r="G12" s="45">
        <v>8012</v>
      </c>
      <c r="H12" s="46">
        <f aca="true" t="shared" si="0" ref="H12:H18">C12+D12+E12+F12+G12</f>
        <v>36693</v>
      </c>
    </row>
    <row r="13" spans="1:8" ht="67.5">
      <c r="A13" s="43">
        <f>SUM(A12+1)</f>
        <v>2</v>
      </c>
      <c r="B13" s="47" t="s">
        <v>704</v>
      </c>
      <c r="C13" s="45">
        <v>1197</v>
      </c>
      <c r="D13" s="45">
        <v>2850</v>
      </c>
      <c r="E13" s="45">
        <v>2850</v>
      </c>
      <c r="F13" s="45">
        <v>0</v>
      </c>
      <c r="G13" s="45">
        <v>4139.88</v>
      </c>
      <c r="H13" s="46">
        <f t="shared" si="0"/>
        <v>11036.880000000001</v>
      </c>
    </row>
    <row r="14" spans="1:8" ht="45">
      <c r="A14" s="43">
        <f>1+A13</f>
        <v>3</v>
      </c>
      <c r="B14" s="47" t="s">
        <v>705</v>
      </c>
      <c r="C14" s="48">
        <v>1313.09</v>
      </c>
      <c r="D14" s="45">
        <v>2669.5</v>
      </c>
      <c r="E14" s="45">
        <v>2375</v>
      </c>
      <c r="F14" s="45">
        <v>0</v>
      </c>
      <c r="G14" s="45">
        <v>1233.09</v>
      </c>
      <c r="H14" s="46">
        <f t="shared" si="0"/>
        <v>7590.68</v>
      </c>
    </row>
    <row r="15" spans="1:8" ht="78.75">
      <c r="A15" s="43">
        <f>1+A14</f>
        <v>4</v>
      </c>
      <c r="B15" s="47" t="s">
        <v>706</v>
      </c>
      <c r="C15" s="48">
        <v>2068</v>
      </c>
      <c r="D15" s="45">
        <v>13987.59</v>
      </c>
      <c r="E15" s="45">
        <v>5837.41</v>
      </c>
      <c r="F15" s="45">
        <v>2349.376</v>
      </c>
      <c r="G15" s="45">
        <v>12234.67</v>
      </c>
      <c r="H15" s="46">
        <f t="shared" si="0"/>
        <v>36477.046</v>
      </c>
    </row>
    <row r="16" spans="1:8" ht="72.75" customHeight="1">
      <c r="A16" s="43">
        <v>5</v>
      </c>
      <c r="B16" s="47" t="s">
        <v>707</v>
      </c>
      <c r="C16" s="48">
        <v>117</v>
      </c>
      <c r="D16" s="48">
        <v>0</v>
      </c>
      <c r="E16" s="48">
        <v>0</v>
      </c>
      <c r="F16" s="48">
        <v>0</v>
      </c>
      <c r="G16" s="48">
        <v>0</v>
      </c>
      <c r="H16" s="49">
        <f t="shared" si="0"/>
        <v>117</v>
      </c>
    </row>
    <row r="17" spans="1:8" ht="57.75" customHeight="1">
      <c r="A17" s="43">
        <v>6</v>
      </c>
      <c r="B17" s="47" t="s">
        <v>708</v>
      </c>
      <c r="C17" s="48">
        <v>0</v>
      </c>
      <c r="D17" s="48">
        <v>0</v>
      </c>
      <c r="E17" s="48">
        <v>0</v>
      </c>
      <c r="F17" s="48">
        <v>0</v>
      </c>
      <c r="G17" s="48">
        <v>3121.7</v>
      </c>
      <c r="H17" s="49">
        <f t="shared" si="0"/>
        <v>3121.7</v>
      </c>
    </row>
    <row r="18" spans="1:8" ht="57.75" customHeight="1">
      <c r="A18" s="43"/>
      <c r="B18" s="47" t="s">
        <v>975</v>
      </c>
      <c r="C18" s="48">
        <v>0</v>
      </c>
      <c r="D18" s="48">
        <v>0</v>
      </c>
      <c r="E18" s="48">
        <v>0</v>
      </c>
      <c r="F18" s="48">
        <v>163</v>
      </c>
      <c r="G18" s="48">
        <v>0</v>
      </c>
      <c r="H18" s="49">
        <f t="shared" si="0"/>
        <v>163</v>
      </c>
    </row>
    <row r="19" spans="1:10" ht="27.75" customHeight="1">
      <c r="A19" s="50">
        <v>7</v>
      </c>
      <c r="B19" s="51" t="s">
        <v>709</v>
      </c>
      <c r="C19" s="49">
        <f>SUM(C12:C18)</f>
        <v>10356.09</v>
      </c>
      <c r="D19" s="49">
        <f>SUM(D12:D18)</f>
        <v>28134.09</v>
      </c>
      <c r="E19" s="49">
        <f>SUM(E12:E18)</f>
        <v>22779.41</v>
      </c>
      <c r="F19" s="49">
        <f>SUM(F12:F18)</f>
        <v>5188.376</v>
      </c>
      <c r="G19" s="49">
        <f>SUM(G12:G18)</f>
        <v>28741.34</v>
      </c>
      <c r="H19" s="49">
        <f>SUM(H12:H18)</f>
        <v>95199.306</v>
      </c>
      <c r="J19" s="52"/>
    </row>
  </sheetData>
  <sheetProtection/>
  <mergeCells count="1">
    <mergeCell ref="B8:H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9">
      <selection activeCell="C10" sqref="C10"/>
    </sheetView>
  </sheetViews>
  <sheetFormatPr defaultColWidth="9.00390625" defaultRowHeight="12.75"/>
  <cols>
    <col min="1" max="1" width="3.375" style="36" customWidth="1"/>
    <col min="2" max="2" width="28.875" style="35" customWidth="1"/>
    <col min="3" max="3" width="13.625" style="37" customWidth="1"/>
    <col min="4" max="4" width="14.625" style="37" customWidth="1"/>
    <col min="5" max="5" width="13.25390625" style="37" customWidth="1"/>
    <col min="6" max="6" width="12.875" style="37" customWidth="1"/>
    <col min="7" max="7" width="13.25390625" style="37" customWidth="1"/>
    <col min="8" max="8" width="10.75390625" style="37" customWidth="1"/>
    <col min="9" max="16384" width="9.125" style="36" customWidth="1"/>
  </cols>
  <sheetData>
    <row r="1" spans="5:10" ht="14.25" customHeight="1">
      <c r="E1" s="38"/>
      <c r="F1" s="38"/>
      <c r="H1" s="1" t="s">
        <v>768</v>
      </c>
      <c r="J1" s="1"/>
    </row>
    <row r="2" spans="5:10" ht="14.25" customHeight="1">
      <c r="E2" s="38"/>
      <c r="F2" s="38"/>
      <c r="H2" s="1" t="s">
        <v>693</v>
      </c>
      <c r="J2" s="1"/>
    </row>
    <row r="3" spans="5:10" ht="14.25" customHeight="1">
      <c r="E3" s="38"/>
      <c r="F3" s="38"/>
      <c r="H3" s="1" t="s">
        <v>332</v>
      </c>
      <c r="J3" s="1"/>
    </row>
    <row r="4" spans="5:10" ht="14.25" customHeight="1">
      <c r="E4" s="38"/>
      <c r="F4" s="38"/>
      <c r="H4" s="1" t="s">
        <v>333</v>
      </c>
      <c r="J4" s="1"/>
    </row>
    <row r="5" spans="5:10" ht="14.25" customHeight="1">
      <c r="E5" s="38"/>
      <c r="F5" s="38"/>
      <c r="H5" s="1" t="s">
        <v>332</v>
      </c>
      <c r="J5" s="1"/>
    </row>
    <row r="6" spans="5:10" ht="12">
      <c r="E6" s="39"/>
      <c r="F6" s="39"/>
      <c r="H6" s="1" t="s">
        <v>170</v>
      </c>
      <c r="J6" s="1"/>
    </row>
    <row r="8" spans="2:8" ht="12.75">
      <c r="B8" s="100" t="s">
        <v>694</v>
      </c>
      <c r="C8" s="101"/>
      <c r="D8" s="101"/>
      <c r="E8" s="101"/>
      <c r="F8" s="101"/>
      <c r="G8" s="101"/>
      <c r="H8" s="101"/>
    </row>
    <row r="10" spans="1:8" ht="58.5" customHeight="1">
      <c r="A10" s="3" t="s">
        <v>240</v>
      </c>
      <c r="B10" s="40" t="s">
        <v>696</v>
      </c>
      <c r="C10" s="41" t="s">
        <v>697</v>
      </c>
      <c r="D10" s="41" t="s">
        <v>698</v>
      </c>
      <c r="E10" s="41" t="s">
        <v>699</v>
      </c>
      <c r="F10" s="41" t="s">
        <v>700</v>
      </c>
      <c r="G10" s="41" t="s">
        <v>701</v>
      </c>
      <c r="H10" s="42" t="s">
        <v>702</v>
      </c>
    </row>
    <row r="11" spans="1:8" ht="45">
      <c r="A11" s="43">
        <v>1</v>
      </c>
      <c r="B11" s="44" t="s">
        <v>769</v>
      </c>
      <c r="C11" s="45">
        <v>95.5</v>
      </c>
      <c r="D11" s="45">
        <v>190.9</v>
      </c>
      <c r="E11" s="45">
        <v>286.4</v>
      </c>
      <c r="F11" s="45">
        <v>190.9</v>
      </c>
      <c r="G11" s="45">
        <v>286.4</v>
      </c>
      <c r="H11" s="46">
        <f aca="true" t="shared" si="0" ref="H11:H22">C11+D11+E11+F11+G11</f>
        <v>1050.1</v>
      </c>
    </row>
    <row r="12" spans="1:8" ht="90">
      <c r="A12" s="43"/>
      <c r="B12" s="44" t="s">
        <v>779</v>
      </c>
      <c r="C12" s="45"/>
      <c r="D12" s="45"/>
      <c r="E12" s="45"/>
      <c r="F12" s="45"/>
      <c r="G12" s="45">
        <v>6385.62</v>
      </c>
      <c r="H12" s="46">
        <f t="shared" si="0"/>
        <v>6385.62</v>
      </c>
    </row>
    <row r="13" spans="1:8" ht="78.75">
      <c r="A13" s="43"/>
      <c r="B13" s="44" t="s">
        <v>780</v>
      </c>
      <c r="C13" s="45"/>
      <c r="D13" s="45"/>
      <c r="E13" s="45"/>
      <c r="F13" s="45"/>
      <c r="G13" s="45">
        <v>7835.48</v>
      </c>
      <c r="H13" s="46">
        <f t="shared" si="0"/>
        <v>7835.48</v>
      </c>
    </row>
    <row r="14" spans="1:8" ht="56.25">
      <c r="A14" s="43">
        <v>2</v>
      </c>
      <c r="B14" s="44" t="s">
        <v>770</v>
      </c>
      <c r="C14" s="45">
        <v>12</v>
      </c>
      <c r="D14" s="45">
        <v>13</v>
      </c>
      <c r="E14" s="45">
        <v>15</v>
      </c>
      <c r="F14" s="45">
        <v>10</v>
      </c>
      <c r="G14" s="45">
        <v>19</v>
      </c>
      <c r="H14" s="46">
        <f t="shared" si="0"/>
        <v>69</v>
      </c>
    </row>
    <row r="15" spans="1:8" ht="86.25" customHeight="1">
      <c r="A15" s="43">
        <v>3</v>
      </c>
      <c r="B15" s="59" t="s">
        <v>771</v>
      </c>
      <c r="C15" s="45">
        <v>0.1</v>
      </c>
      <c r="D15" s="45">
        <v>0.1</v>
      </c>
      <c r="E15" s="45">
        <v>0.1</v>
      </c>
      <c r="F15" s="45">
        <v>0.1</v>
      </c>
      <c r="G15" s="45">
        <v>0.1</v>
      </c>
      <c r="H15" s="46">
        <f t="shared" si="0"/>
        <v>0.5</v>
      </c>
    </row>
    <row r="16" spans="1:8" ht="59.25" customHeight="1">
      <c r="A16" s="43">
        <v>4</v>
      </c>
      <c r="B16" s="59" t="s">
        <v>772</v>
      </c>
      <c r="C16" s="48">
        <v>600</v>
      </c>
      <c r="D16" s="48">
        <v>600</v>
      </c>
      <c r="E16" s="48">
        <v>939.1</v>
      </c>
      <c r="F16" s="48">
        <v>1810.5</v>
      </c>
      <c r="G16" s="48">
        <v>807.53</v>
      </c>
      <c r="H16" s="46">
        <f t="shared" si="0"/>
        <v>4757.13</v>
      </c>
    </row>
    <row r="17" spans="1:8" ht="58.5" customHeight="1">
      <c r="A17" s="43">
        <v>5</v>
      </c>
      <c r="B17" s="59" t="s">
        <v>773</v>
      </c>
      <c r="C17" s="48">
        <v>0</v>
      </c>
      <c r="D17" s="48">
        <v>0</v>
      </c>
      <c r="E17" s="48">
        <v>0</v>
      </c>
      <c r="F17" s="48">
        <v>1960</v>
      </c>
      <c r="G17" s="48">
        <v>8533.2</v>
      </c>
      <c r="H17" s="46">
        <f t="shared" si="0"/>
        <v>10493.2</v>
      </c>
    </row>
    <row r="18" spans="1:8" ht="41.25" customHeight="1">
      <c r="A18" s="43"/>
      <c r="B18" s="59" t="s">
        <v>774</v>
      </c>
      <c r="C18" s="48">
        <v>400</v>
      </c>
      <c r="D18" s="48">
        <v>720</v>
      </c>
      <c r="E18" s="48">
        <v>0</v>
      </c>
      <c r="F18" s="48">
        <v>0</v>
      </c>
      <c r="G18" s="48">
        <v>0</v>
      </c>
      <c r="H18" s="46">
        <f t="shared" si="0"/>
        <v>1120</v>
      </c>
    </row>
    <row r="19" spans="1:8" ht="58.5" customHeight="1">
      <c r="A19" s="43"/>
      <c r="B19" s="59" t="s">
        <v>775</v>
      </c>
      <c r="C19" s="48">
        <v>0</v>
      </c>
      <c r="D19" s="48">
        <v>0</v>
      </c>
      <c r="E19" s="48">
        <v>0</v>
      </c>
      <c r="F19" s="48">
        <v>20</v>
      </c>
      <c r="G19" s="48">
        <v>0</v>
      </c>
      <c r="H19" s="46">
        <f t="shared" si="0"/>
        <v>20</v>
      </c>
    </row>
    <row r="20" spans="1:8" ht="12.75" customHeight="1">
      <c r="A20" s="43">
        <v>6</v>
      </c>
      <c r="B20" s="59" t="s">
        <v>776</v>
      </c>
      <c r="C20" s="48">
        <v>0</v>
      </c>
      <c r="D20" s="48">
        <v>0</v>
      </c>
      <c r="E20" s="48">
        <v>0</v>
      </c>
      <c r="F20" s="48">
        <v>0</v>
      </c>
      <c r="G20" s="48">
        <v>5215.2</v>
      </c>
      <c r="H20" s="46">
        <f t="shared" si="0"/>
        <v>5215.2</v>
      </c>
    </row>
    <row r="21" spans="1:8" ht="57" customHeight="1">
      <c r="A21" s="43">
        <v>7</v>
      </c>
      <c r="B21" s="59" t="s">
        <v>777</v>
      </c>
      <c r="C21" s="48">
        <v>586.74</v>
      </c>
      <c r="D21" s="48">
        <v>1636.72</v>
      </c>
      <c r="E21" s="48">
        <v>791.88</v>
      </c>
      <c r="F21" s="48">
        <v>40</v>
      </c>
      <c r="G21" s="48">
        <v>1387.44</v>
      </c>
      <c r="H21" s="49">
        <f t="shared" si="0"/>
        <v>4442.780000000001</v>
      </c>
    </row>
    <row r="22" spans="1:8" ht="77.25" customHeight="1">
      <c r="A22" s="43"/>
      <c r="B22" s="59" t="s">
        <v>778</v>
      </c>
      <c r="C22" s="48">
        <v>87.1</v>
      </c>
      <c r="D22" s="48">
        <v>0</v>
      </c>
      <c r="E22" s="48">
        <v>0</v>
      </c>
      <c r="F22" s="48">
        <v>0</v>
      </c>
      <c r="G22" s="48">
        <v>0</v>
      </c>
      <c r="H22" s="49">
        <f t="shared" si="0"/>
        <v>87.1</v>
      </c>
    </row>
    <row r="23" spans="1:8" ht="27.75" customHeight="1">
      <c r="A23" s="50">
        <v>7</v>
      </c>
      <c r="B23" s="51" t="s">
        <v>709</v>
      </c>
      <c r="C23" s="49">
        <f aca="true" t="shared" si="1" ref="C23:H23">SUM(C11:C22)</f>
        <v>1781.4399999999998</v>
      </c>
      <c r="D23" s="49">
        <f t="shared" si="1"/>
        <v>3160.7200000000003</v>
      </c>
      <c r="E23" s="49">
        <f t="shared" si="1"/>
        <v>2032.48</v>
      </c>
      <c r="F23" s="49">
        <f t="shared" si="1"/>
        <v>4031.5</v>
      </c>
      <c r="G23" s="49">
        <f t="shared" si="1"/>
        <v>30469.97</v>
      </c>
      <c r="H23" s="49">
        <f t="shared" si="1"/>
        <v>41476.10999999999</v>
      </c>
    </row>
  </sheetData>
  <sheetProtection/>
  <mergeCells count="1">
    <mergeCell ref="B8:H8"/>
  </mergeCells>
  <printOptions/>
  <pageMargins left="0.31496062992125984" right="0.11811023622047245" top="0" bottom="0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zoomScalePageLayoutView="0" workbookViewId="0" topLeftCell="A7">
      <selection activeCell="B30" sqref="B30"/>
    </sheetView>
  </sheetViews>
  <sheetFormatPr defaultColWidth="9.00390625" defaultRowHeight="12.75"/>
  <cols>
    <col min="1" max="1" width="4.875" style="0" customWidth="1"/>
    <col min="2" max="2" width="27.00390625" style="0" customWidth="1"/>
    <col min="3" max="3" width="14.25390625" style="0" customWidth="1"/>
    <col min="4" max="6" width="21.625" style="0" customWidth="1"/>
    <col min="7" max="7" width="19.25390625" style="0" customWidth="1"/>
  </cols>
  <sheetData>
    <row r="1" spans="1:7" ht="12.75">
      <c r="A1" s="2"/>
      <c r="B1" s="2"/>
      <c r="C1" s="2"/>
      <c r="D1" s="2"/>
      <c r="E1" s="2"/>
      <c r="F1" s="2"/>
      <c r="G1" s="1" t="s">
        <v>725</v>
      </c>
    </row>
    <row r="2" spans="1:7" ht="12.75">
      <c r="A2" s="2"/>
      <c r="B2" s="2"/>
      <c r="C2" s="2"/>
      <c r="D2" s="2"/>
      <c r="E2" s="2"/>
      <c r="F2" s="2"/>
      <c r="G2" s="1" t="s">
        <v>531</v>
      </c>
    </row>
    <row r="3" spans="1:7" ht="12.75">
      <c r="A3" s="2"/>
      <c r="B3" s="2"/>
      <c r="C3" s="2"/>
      <c r="D3" s="2"/>
      <c r="E3" s="2"/>
      <c r="F3" s="2"/>
      <c r="G3" s="1" t="s">
        <v>332</v>
      </c>
    </row>
    <row r="4" spans="1:7" ht="12.75">
      <c r="A4" s="2"/>
      <c r="B4" s="2"/>
      <c r="C4" s="2"/>
      <c r="D4" s="2"/>
      <c r="E4" s="2"/>
      <c r="F4" s="2"/>
      <c r="G4" s="1" t="s">
        <v>333</v>
      </c>
    </row>
    <row r="5" spans="1:7" ht="12.75">
      <c r="A5" s="2"/>
      <c r="B5" s="2"/>
      <c r="C5" s="2"/>
      <c r="D5" s="2"/>
      <c r="E5" s="2"/>
      <c r="F5" s="2"/>
      <c r="G5" s="1" t="s">
        <v>332</v>
      </c>
    </row>
    <row r="6" spans="1:7" ht="12.75">
      <c r="A6" s="2"/>
      <c r="B6" s="2"/>
      <c r="C6" s="2"/>
      <c r="D6" s="2"/>
      <c r="E6" s="2"/>
      <c r="F6" s="2"/>
      <c r="G6" s="1" t="s">
        <v>170</v>
      </c>
    </row>
    <row r="7" spans="1:7" ht="12.75">
      <c r="A7" s="2"/>
      <c r="B7" s="2"/>
      <c r="C7" s="2"/>
      <c r="D7" s="2"/>
      <c r="E7" s="2"/>
      <c r="F7" s="2"/>
      <c r="G7" s="2"/>
    </row>
    <row r="8" spans="1:7" ht="37.5" customHeight="1">
      <c r="A8" s="102" t="s">
        <v>726</v>
      </c>
      <c r="B8" s="103"/>
      <c r="C8" s="103"/>
      <c r="D8" s="103"/>
      <c r="E8" s="103"/>
      <c r="F8" s="103"/>
      <c r="G8" s="103"/>
    </row>
    <row r="9" spans="1:7" ht="12.75">
      <c r="A9" s="2"/>
      <c r="B9" s="2"/>
      <c r="C9" s="2"/>
      <c r="D9" s="2"/>
      <c r="E9" s="2"/>
      <c r="F9" s="2"/>
      <c r="G9" s="2"/>
    </row>
    <row r="10" spans="1:7" ht="123.75">
      <c r="A10" s="3" t="s">
        <v>240</v>
      </c>
      <c r="B10" s="3"/>
      <c r="C10" s="3" t="s">
        <v>246</v>
      </c>
      <c r="D10" s="3" t="s">
        <v>727</v>
      </c>
      <c r="E10" s="3" t="s">
        <v>728</v>
      </c>
      <c r="F10" s="3" t="s">
        <v>729</v>
      </c>
      <c r="G10" s="3" t="s">
        <v>730</v>
      </c>
    </row>
    <row r="11" spans="1:7" ht="22.5">
      <c r="A11" s="58">
        <v>1</v>
      </c>
      <c r="B11" s="57" t="s">
        <v>697</v>
      </c>
      <c r="C11" s="54">
        <f>SUM(D11:G11)</f>
        <v>360</v>
      </c>
      <c r="D11" s="45">
        <v>190.02</v>
      </c>
      <c r="E11" s="45">
        <v>169.98</v>
      </c>
      <c r="F11" s="45">
        <v>0</v>
      </c>
      <c r="G11" s="45">
        <v>0</v>
      </c>
    </row>
    <row r="12" spans="1:7" ht="22.5">
      <c r="A12" s="58">
        <v>2</v>
      </c>
      <c r="B12" s="57" t="s">
        <v>698</v>
      </c>
      <c r="C12" s="54">
        <f>SUM(D12:G12)</f>
        <v>51473</v>
      </c>
      <c r="D12" s="45">
        <v>190.02</v>
      </c>
      <c r="E12" s="45">
        <v>282.98</v>
      </c>
      <c r="F12" s="45">
        <v>0</v>
      </c>
      <c r="G12" s="45">
        <v>51000</v>
      </c>
    </row>
    <row r="13" spans="1:7" ht="22.5">
      <c r="A13" s="58">
        <v>3</v>
      </c>
      <c r="B13" s="57" t="s">
        <v>699</v>
      </c>
      <c r="C13" s="54">
        <f>SUM(D13:G13)</f>
        <v>510</v>
      </c>
      <c r="D13" s="45">
        <v>190.02</v>
      </c>
      <c r="E13" s="45">
        <v>319.98</v>
      </c>
      <c r="F13" s="45">
        <v>0</v>
      </c>
      <c r="G13" s="45">
        <v>0</v>
      </c>
    </row>
    <row r="14" spans="1:7" ht="22.5">
      <c r="A14" s="58">
        <v>4</v>
      </c>
      <c r="B14" s="57" t="s">
        <v>700</v>
      </c>
      <c r="C14" s="54">
        <f>SUM(D14:G14)</f>
        <v>548</v>
      </c>
      <c r="D14" s="45">
        <v>548</v>
      </c>
      <c r="E14" s="45">
        <v>0</v>
      </c>
      <c r="F14" s="45">
        <v>0</v>
      </c>
      <c r="G14" s="45">
        <v>0</v>
      </c>
    </row>
    <row r="15" spans="1:7" ht="22.5">
      <c r="A15" s="58">
        <v>5</v>
      </c>
      <c r="B15" s="57" t="s">
        <v>701</v>
      </c>
      <c r="C15" s="54">
        <f>SUM(D15:G15)</f>
        <v>1754</v>
      </c>
      <c r="D15" s="45">
        <v>190.02</v>
      </c>
      <c r="E15" s="45">
        <v>357.98</v>
      </c>
      <c r="F15" s="45">
        <v>844.2</v>
      </c>
      <c r="G15" s="45">
        <v>361.8</v>
      </c>
    </row>
    <row r="16" spans="1:7" ht="12.75">
      <c r="A16" s="55"/>
      <c r="B16" s="56" t="s">
        <v>731</v>
      </c>
      <c r="C16" s="54">
        <f>SUM(C11:C15)</f>
        <v>54645</v>
      </c>
      <c r="D16" s="54">
        <f>SUM(D11:D15)</f>
        <v>1308.08</v>
      </c>
      <c r="E16" s="54">
        <f>SUM(E11:E15)</f>
        <v>1130.92</v>
      </c>
      <c r="F16" s="54">
        <f>SUM(F11:F15)</f>
        <v>844.2</v>
      </c>
      <c r="G16" s="54">
        <f>SUM(G11:G15)</f>
        <v>51361.8</v>
      </c>
    </row>
    <row r="20" spans="3:7" ht="12.75">
      <c r="C20" s="53"/>
      <c r="D20" s="53"/>
      <c r="E20" s="53"/>
      <c r="F20" s="53"/>
      <c r="G20" s="53"/>
    </row>
    <row r="23" ht="12.75">
      <c r="D23" s="53"/>
    </row>
  </sheetData>
  <sheetProtection/>
  <mergeCells count="1">
    <mergeCell ref="A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2013-08-16T02:09:07Z</cp:lastPrinted>
  <dcterms:created xsi:type="dcterms:W3CDTF">2009-04-03T07:50:46Z</dcterms:created>
  <dcterms:modified xsi:type="dcterms:W3CDTF">2013-08-29T11:03:50Z</dcterms:modified>
  <cp:category/>
  <cp:version/>
  <cp:contentType/>
  <cp:contentStatus/>
</cp:coreProperties>
</file>